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35" windowHeight="4905" tabRatio="787" activeTab="4"/>
  </bookViews>
  <sheets>
    <sheet name="дох4" sheetId="1" r:id="rId1"/>
    <sheet name="дох5" sheetId="2" r:id="rId2"/>
    <sheet name="Ф6" sheetId="3" r:id="rId3"/>
    <sheet name="ф7" sheetId="4" r:id="rId4"/>
    <sheet name="вед" sheetId="5" r:id="rId5"/>
    <sheet name="вед.1" sheetId="6" r:id="rId6"/>
    <sheet name="ЦП" sheetId="7" r:id="rId7"/>
    <sheet name="ЦП1" sheetId="8" r:id="rId8"/>
    <sheet name="ИСТФ1" sheetId="9" r:id="rId9"/>
    <sheet name="ИСТФ2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БУХ_Улаган</author>
  </authors>
  <commentList>
    <comment ref="A44" authorId="0">
      <text>
        <r>
          <rPr>
            <b/>
            <sz val="9"/>
            <rFont val="Tahoma"/>
            <family val="0"/>
          </rPr>
          <t>БУХ_Улаган: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<sst xmlns="http://schemas.openxmlformats.org/spreadsheetml/2006/main" count="1307" uniqueCount="333">
  <si>
    <t>Земельный налог</t>
  </si>
  <si>
    <t>Национальная оборона</t>
  </si>
  <si>
    <t>Благоустройство</t>
  </si>
  <si>
    <t>Обеспечение деятельности подведомственных учреждений</t>
  </si>
  <si>
    <t>Прочие доходы от компенсации затрат бюджетов поселений</t>
  </si>
  <si>
    <t>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</si>
  <si>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</si>
  <si>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</si>
  <si>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</si>
  <si>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182 1 01 02020 01 0000 110</t>
  </si>
  <si>
    <t>НАЛОГИ НА СОВОКУПНЫЙ ДОХОД</t>
  </si>
  <si>
    <t xml:space="preserve"> </t>
  </si>
  <si>
    <t>Единый сельскохозяйственный налог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</si>
  <si>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</si>
  <si>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</si>
  <si>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</si>
  <si>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</si>
  <si>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</si>
  <si>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</si>
  <si>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Код дохода </t>
  </si>
  <si>
    <t>НАЛОГОВЫЕ ДОХОДЫ</t>
  </si>
  <si>
    <t>Акцизы по подакцизным товарам(продукции) производимым на территории Российской Федерации</t>
  </si>
  <si>
    <t>100 1 03 02000 01 0000 110</t>
  </si>
  <si>
    <t>182 1 06 06000 00 0000 110</t>
  </si>
  <si>
    <t>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</si>
  <si>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</si>
  <si>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</si>
  <si>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</si>
  <si>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</si>
  <si>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</si>
  <si>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</si>
  <si>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</si>
  <si>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</si>
  <si>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</si>
  <si>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</si>
  <si>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Дотации на выравнивание бюджетной обеспеченности(Региональный фонд финансовой поддержки)</t>
  </si>
  <si>
    <t>Рз</t>
  </si>
  <si>
    <t>ПР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</si>
  <si>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</si>
  <si>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</si>
  <si>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</si>
  <si>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</si>
  <si>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</si>
  <si>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</si>
  <si>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</si>
  <si>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</si>
  <si>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</si>
  <si>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03</t>
  </si>
  <si>
    <t>09</t>
  </si>
  <si>
    <t>Жилищно-коммунальное хозяйство</t>
  </si>
  <si>
    <t>05</t>
  </si>
  <si>
    <t xml:space="preserve">Культура </t>
  </si>
  <si>
    <t>08</t>
  </si>
  <si>
    <t>Всего расходов</t>
  </si>
  <si>
    <t>Коды бюджетной классификации</t>
  </si>
  <si>
    <t>Ве-дом-ства</t>
  </si>
  <si>
    <t>Раз-дел</t>
  </si>
  <si>
    <t>Под-раз-дел</t>
  </si>
  <si>
    <t xml:space="preserve">Целевая статья </t>
  </si>
  <si>
    <t>Вид рас-хода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</si>
  <si>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</si>
  <si>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</si>
  <si>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исполнительной власти местного самоуправления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</si>
  <si>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</si>
  <si>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</si>
  <si>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</si>
  <si>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</si>
  <si>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242</t>
  </si>
  <si>
    <t>Прочая закупка товаров, работ и услуг для государственных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</si>
  <si>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</si>
  <si>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</si>
  <si>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</si>
  <si>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</si>
  <si>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</si>
  <si>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</si>
  <si>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</si>
  <si>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</si>
  <si>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</si>
  <si>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Мобилизационная и вневойсковая подготовка</t>
  </si>
  <si>
    <t>Мероприятия по предупреждению и ликвидации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</si>
  <si>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 и обороны</t>
  </si>
  <si>
    <t>Муниципальные целевые программы</t>
  </si>
  <si>
    <t>795 00 00</t>
  </si>
  <si>
    <t>МЦП «Профилактика терроризма и экстремизма, а также минимизации и (или) ликвидации последствий проявлений терроризма и экстремизма на территории МО «Улаганский район» на период 2011- 2013 годы»</t>
  </si>
  <si>
    <t>795 00 17</t>
  </si>
  <si>
    <t>Прочая закупка товаров, работ, услуг для государственных (муниципальных) нужд</t>
  </si>
  <si>
    <t>440 00 00</t>
  </si>
  <si>
    <t>440 99 00</t>
  </si>
  <si>
    <t>Уплата прочих налогов, сборов и иных обязательных платежей</t>
  </si>
  <si>
    <t>6000500</t>
  </si>
  <si>
    <t>7950021</t>
  </si>
  <si>
    <t>6000200</t>
  </si>
  <si>
    <t>6000400</t>
  </si>
  <si>
    <t xml:space="preserve">Итого расходов </t>
  </si>
  <si>
    <t xml:space="preserve">Код </t>
  </si>
  <si>
    <t>Наименование программы (подпрограммы)</t>
  </si>
  <si>
    <t xml:space="preserve">Сумма </t>
  </si>
  <si>
    <t xml:space="preserve">Исполнители  </t>
  </si>
  <si>
    <t>795001</t>
  </si>
  <si>
    <t>Улаганское сельское поселение</t>
  </si>
  <si>
    <t>795002</t>
  </si>
  <si>
    <t>795003</t>
  </si>
  <si>
    <t>ИТОГО</t>
  </si>
  <si>
    <t>Распределение бюджетных ассигнований на реализацию</t>
  </si>
  <si>
    <t>Дорожное хозяйство (дорожные фонды)</t>
  </si>
  <si>
    <t>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</si>
  <si>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</si>
  <si>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</si>
  <si>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</si>
  <si>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</si>
  <si>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Жилищное хозяйство</t>
  </si>
  <si>
    <t>Коммунальное хозяйство</t>
  </si>
  <si>
    <t xml:space="preserve">Общегосударственные вопросы
</t>
  </si>
  <si>
    <t>Культура, кинемотография</t>
  </si>
  <si>
    <t>А</t>
  </si>
  <si>
    <t>2</t>
  </si>
  <si>
    <t>3</t>
  </si>
  <si>
    <t>4</t>
  </si>
  <si>
    <t>5</t>
  </si>
  <si>
    <t>6000000</t>
  </si>
  <si>
    <t>7950035</t>
  </si>
  <si>
    <t>810</t>
  </si>
  <si>
    <t>5225101</t>
  </si>
  <si>
    <t>442 00 00</t>
  </si>
  <si>
    <t>442 99 00</t>
  </si>
  <si>
    <t>11</t>
  </si>
  <si>
    <t>06</t>
  </si>
  <si>
    <t>Другие вопросы в области физической культуры и спорта</t>
  </si>
  <si>
    <t>Физическая культура и спорт</t>
  </si>
  <si>
    <t>Другие вопросы в области социальной политики</t>
  </si>
  <si>
    <t>Социальная политика</t>
  </si>
  <si>
    <t xml:space="preserve">Учреждения культуры и мероприятия в сфере
культуры и кинематографии
</t>
  </si>
  <si>
    <t>Библиотеки</t>
  </si>
  <si>
    <t xml:space="preserve">Осуществление первичного воинского учета
на территориях, где отсутствуют военные комиссариаты
</t>
  </si>
  <si>
    <t>Условно утверждаемые расходы</t>
  </si>
  <si>
    <t xml:space="preserve">Субсидии юридическим лицам (кроме государственных учреждений) и физическим лицам - производителям товаров, работ, услуг    </t>
  </si>
  <si>
    <t>Органы по контролю за оборотом наркотических и психотронных веществ</t>
  </si>
  <si>
    <t>Код главы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</si>
  <si>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</si>
  <si>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</si>
  <si>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</si>
  <si>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</si>
  <si>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стредств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</si>
  <si>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</si>
  <si>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</si>
  <si>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местными бюджетами бюджетами с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</si>
  <si>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</si>
  <si>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</si>
  <si>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</si>
  <si>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Бюджетные кредиты, полученные от других бюджетов бюджетной системы РФ  </t>
  </si>
  <si>
    <t xml:space="preserve">Бюджетные кредиты, полученные от других бюджетов бюджетной системы РФ местными бюджетами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</si>
  <si>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</si>
  <si>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</si>
  <si>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</si>
  <si>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</si>
  <si>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</si>
  <si>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Средства от продажи акций и иных форм участия в капитале, находящихся в  собственности муниципальных образований  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</si>
  <si>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</si>
  <si>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</si>
  <si>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</si>
  <si>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 в валюте Российской Федерации</t>
  </si>
  <si>
    <t>000 1 00 00000 00 0000 000</t>
  </si>
  <si>
    <t>182 1 01 00000 00 0000 000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</si>
  <si>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</si>
  <si>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</si>
  <si>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</si>
  <si>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</si>
  <si>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</si>
  <si>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092 1 11 05013 05 0000 120</t>
  </si>
  <si>
    <t>092 1 11 05013 00 0000 120</t>
  </si>
  <si>
    <t>802 1 11 05010 00 0000 120</t>
  </si>
  <si>
    <t>802 1 11 05000 00  0000 120</t>
  </si>
  <si>
    <t>802 1 11 00000 00 0000 000</t>
  </si>
  <si>
    <t>182 1 05 00000 00  0000 000</t>
  </si>
  <si>
    <t>182 1 01 02000 01 0000 110</t>
  </si>
  <si>
    <t>Б</t>
  </si>
  <si>
    <t>целевых программ сельского поселения, финансируемых из местного бюджета</t>
  </si>
  <si>
    <t>802</t>
  </si>
  <si>
    <t>182 1 06 06033 10 0000 110</t>
  </si>
  <si>
    <t xml:space="preserve">182 1 06 06043 10 0000 110 </t>
  </si>
  <si>
    <t>изменения    (+;-)</t>
  </si>
  <si>
    <t xml:space="preserve"> Налог на имущество физических лиц,взимаемых по ставкам  применяемых по к объектам налогооблажения в границах сельских поселений(сумма платежа(перерасчеты,недоимка и задолженность по соответствующему платежу, в том числе по отмененному)</t>
  </si>
  <si>
    <t>Земельный налог  с организаций ,обладающих земельным участком,расположенным в границах сельских поселений (сумма платежа (перерасчеты недоимка и задолженность по соответствующему платежу,в том числе по отмененному))</t>
  </si>
  <si>
    <t xml:space="preserve"> Земельный налог, с физических лиц,обладающих земельными участком, расположенным в границах сельских поселений(сумма платежа (перерасчеты недоимка и задолженность по соответствующему платежу,в том числе по отмененному))</t>
  </si>
  <si>
    <t>802 2 00 00000 00 0000 000</t>
  </si>
  <si>
    <t>802 2 02 00000 00 0000 000</t>
  </si>
  <si>
    <t>802 1 13 00000 00 0000 000</t>
  </si>
  <si>
    <t xml:space="preserve">МО "Улаганское сельское поселение" </t>
  </si>
  <si>
    <t>Приложение №1</t>
  </si>
  <si>
    <t>802 01 02 00 00 00 0000 700</t>
  </si>
  <si>
    <t>802 01 02 00 00 10 0000 710</t>
  </si>
  <si>
    <t>802 01 02 00 00 00 0000 800</t>
  </si>
  <si>
    <t>802 01 03 00 00 10 0000 810</t>
  </si>
  <si>
    <t>802 01 03 00 00 00 0000 800</t>
  </si>
  <si>
    <t>80201 03 00 00 10 0000 710</t>
  </si>
  <si>
    <t>802 01 03 00 00 00 0000 700</t>
  </si>
  <si>
    <t>802 01 02 00 00 10 0000 810</t>
  </si>
  <si>
    <t>802 01 02 00 00 00 0000 000</t>
  </si>
  <si>
    <t>802 01 03 00 00 00 0000 000</t>
  </si>
  <si>
    <t>802 01 06 05 00 00 0000 600</t>
  </si>
  <si>
    <t>802 01 06 05 00 00 0000 500</t>
  </si>
  <si>
    <t>802 01 06 00 00 00 0000 000</t>
  </si>
  <si>
    <t>111</t>
  </si>
  <si>
    <t>годов</t>
  </si>
  <si>
    <t xml:space="preserve">МО "Улаганское сельское поселение"  </t>
  </si>
  <si>
    <t>9900051180</t>
  </si>
  <si>
    <t>990А080200</t>
  </si>
  <si>
    <t>990000Ш000</t>
  </si>
  <si>
    <t>9900080200</t>
  </si>
  <si>
    <t xml:space="preserve">          МО "Улаганское сельское поселение" </t>
  </si>
  <si>
    <t xml:space="preserve">Источники финансирования дефицита  местного бюджета </t>
  </si>
  <si>
    <t>Приложение №2</t>
  </si>
  <si>
    <t>Приложение №6</t>
  </si>
  <si>
    <t>Резервный фонд по предупреждению и ликвидации  чрезвычайных ситуаций и последствий  стихийных бедствий</t>
  </si>
  <si>
    <t>853</t>
  </si>
  <si>
    <t>Прочие межбюджетные трансферты, передаваемые бюджетам сельских поселений</t>
  </si>
  <si>
    <t>код главы</t>
  </si>
  <si>
    <t>наименование</t>
  </si>
  <si>
    <t>802 1 13 01995 10 0000 130</t>
  </si>
  <si>
    <t>Изменения (+;-)</t>
  </si>
  <si>
    <t>Сумма с учетом изменений</t>
  </si>
  <si>
    <t>99</t>
  </si>
  <si>
    <t>0</t>
  </si>
  <si>
    <t>(тыс.руб.)</t>
  </si>
  <si>
    <t xml:space="preserve"> (тыс.руб.)</t>
  </si>
  <si>
    <t xml:space="preserve">    (тыс.руб.)</t>
  </si>
  <si>
    <t xml:space="preserve">      (тыс.руб.)</t>
  </si>
  <si>
    <t xml:space="preserve">           (тыс.руб.)</t>
  </si>
  <si>
    <t xml:space="preserve">  (тыс.руб.)</t>
  </si>
  <si>
    <t>990000Д000</t>
  </si>
  <si>
    <t>990000Б000</t>
  </si>
  <si>
    <t>Взносы по обязательному социальному страхованию денежнего содержа на выплаты и иные выплаты работникам государственных (муниципальных) органов</t>
  </si>
  <si>
    <t>129</t>
  </si>
  <si>
    <t>Фонд оплаты труда учреждений</t>
  </si>
  <si>
    <t>Взносы по обязательному социальному страхованию денежнего содержаниюпо оплате труда работников и иные выплаты работникам учреждений.</t>
  </si>
  <si>
    <t>119</t>
  </si>
  <si>
    <t>Взносы по обязательному социальному страхованию денежнего содержания на выплаты и иные выплаты работникам государственных (муниципальных) органов</t>
  </si>
  <si>
    <t xml:space="preserve">Прочая закупка товаров, работ и услуг </t>
  </si>
  <si>
    <t>Фонд оплаты труда государственных(муниципальных) органов</t>
  </si>
  <si>
    <t>990А0S8500</t>
  </si>
  <si>
    <t>Заработная плата с начислениями</t>
  </si>
  <si>
    <t xml:space="preserve"> Взносы по обязательному социальному страхованию денежнего содержа на выплаты и иные выплаты работникам государственных (муниципальных) органов</t>
  </si>
  <si>
    <t>0203</t>
  </si>
  <si>
    <t xml:space="preserve">к решению  "О проекте бюджета   МО "Улаганское </t>
  </si>
  <si>
    <t xml:space="preserve">к решению "О проекте бюджета  </t>
  </si>
  <si>
    <t>к решению "О проекте бюджета  МО "Улаганское</t>
  </si>
  <si>
    <t xml:space="preserve">          к решению "О проекте бюджета </t>
  </si>
  <si>
    <t xml:space="preserve">                                                    к решению "О проекте бюджета  МО "Улаганское </t>
  </si>
  <si>
    <t xml:space="preserve">к решению "О проекте бюджета  МО "Улаганское </t>
  </si>
  <si>
    <t>802 202 25555 10 0000 150</t>
  </si>
  <si>
    <t>Субсидии бюджетам  на реализацию программ формирования современной городской среды</t>
  </si>
  <si>
    <t>802 202 25555 10 0000 151</t>
  </si>
  <si>
    <t>0102</t>
  </si>
  <si>
    <t>2023 год</t>
  </si>
  <si>
    <t xml:space="preserve">Субсидии бюджетам  на реализацию федеральной целевой  программы "Увековечение  памяти погибших при защите Отчечества на 2019-2014 годы" </t>
  </si>
  <si>
    <t>2024год</t>
  </si>
  <si>
    <t>247</t>
  </si>
  <si>
    <t>Закупка энергитических ресурсов</t>
  </si>
  <si>
    <t>010F255550</t>
  </si>
  <si>
    <t>0100025299</t>
  </si>
  <si>
    <t>Сумма на 2024 год</t>
  </si>
  <si>
    <t>Распределение расходов местного бюджета по разделам, подразделам классификации расходов бюджетов  на плановый период 2023 и 2024годы</t>
  </si>
  <si>
    <t>802 2 02 35000 00 0000 150</t>
  </si>
  <si>
    <t>802 202 25299 10 0000 150</t>
  </si>
  <si>
    <t>Резервный фонд по предупреждению и ликвидации черезвычайных ситуаций и последствий стихийных бедствий</t>
  </si>
  <si>
    <t>ЦПП «Профилактика терроризма и экстремизма, а также минимизации и (или) ликвидации последствий проявлений терроризма и экстремизма на территории МО «Улаганский район» на период 2022- 2024 годы»</t>
  </si>
  <si>
    <t>ЦПП "Профилактика терроризма а также минимизации и (или) ликвидации последствий проявлений терроризма на территории Улаганского сельского поселения на период 2022-2024 годы"</t>
  </si>
  <si>
    <t xml:space="preserve">сельское поселение" на 2023год </t>
  </si>
  <si>
    <t>и плановый период 2024-2025 годов</t>
  </si>
  <si>
    <t>Источники финансирования дефицита  местного бюджета на 2023 год</t>
  </si>
  <si>
    <t xml:space="preserve">сельское поселение" на 2023 год </t>
  </si>
  <si>
    <t>на плановый период 2024-2025 годы</t>
  </si>
  <si>
    <t xml:space="preserve"> и плановый период 2024-2025годов</t>
  </si>
  <si>
    <t xml:space="preserve">               Объем поступлений доходов по основным источникам в 2023 году</t>
  </si>
  <si>
    <t>802 2 02 16000 00 0000 151</t>
  </si>
  <si>
    <t>Субвенции бюджетам сельских поселений на выполнение передаваемых полномочий субъектов Российской Федерации</t>
  </si>
  <si>
    <t>Субсидии на выполнение работ по благоустройству территорий в рамках реализации проекта "Иницативы граждан"</t>
  </si>
  <si>
    <t>802 2 02 16001 10 0000 150</t>
  </si>
  <si>
    <t>802 202 35118 10 0000 150</t>
  </si>
  <si>
    <t>802 202 30024 10 0000 150</t>
  </si>
  <si>
    <t>10,7</t>
  </si>
  <si>
    <t>496,6</t>
  </si>
  <si>
    <t>802 2 02 16000 00 0000 150</t>
  </si>
  <si>
    <t>802 2 02 3000 00 0000 150</t>
  </si>
  <si>
    <t>802 202 29999 10 0000 150</t>
  </si>
  <si>
    <t xml:space="preserve"> и плановый период 2024-2025 годов</t>
  </si>
  <si>
    <t xml:space="preserve">               Объем поступлений доходов по основным источникам в плановый период 2024-2025 годы</t>
  </si>
  <si>
    <t>2024 год</t>
  </si>
  <si>
    <t>Сумма на 2025год, тыс. руб.</t>
  </si>
  <si>
    <t>1554,00</t>
  </si>
  <si>
    <t>52,00</t>
  </si>
  <si>
    <t>62,7</t>
  </si>
  <si>
    <t>82,0</t>
  </si>
  <si>
    <t>на 2023 год и плановый период 2024-2025</t>
  </si>
  <si>
    <t>Распределение расходов местного бюджета по разделам, подразделам классификации расходов бюджетов на 2023год</t>
  </si>
  <si>
    <t xml:space="preserve">                                                    сельское поселение" на 2023 год </t>
  </si>
  <si>
    <t xml:space="preserve">                                                   и плановый период 2024-2025 годов</t>
  </si>
  <si>
    <t xml:space="preserve"> в 2023году</t>
  </si>
  <si>
    <t xml:space="preserve">    на плановый период 2024-2025 годов</t>
  </si>
  <si>
    <t>Сумма на 2025 год</t>
  </si>
  <si>
    <t>00100045300</t>
  </si>
  <si>
    <t>0100045300</t>
  </si>
  <si>
    <t>2025год</t>
  </si>
  <si>
    <t xml:space="preserve">          на 2023 год и плановый период 2024-2025 годов</t>
  </si>
  <si>
    <t>Ведомственная структура расходов местного бюджета на плановый период 2024 и 2025 годы</t>
  </si>
  <si>
    <t>на 2023 год и плановый период</t>
  </si>
  <si>
    <t>2024-2025 годов</t>
  </si>
  <si>
    <t>на 2023год</t>
  </si>
  <si>
    <t>Ведомственная структура расходов местного бюджета на 2023 год</t>
  </si>
  <si>
    <t>сельское поселение" на 2023 год</t>
  </si>
  <si>
    <t>82</t>
  </si>
  <si>
    <t>1705</t>
  </si>
  <si>
    <t>190</t>
  </si>
  <si>
    <t>Приложение №4</t>
  </si>
  <si>
    <t>Приложение №5</t>
  </si>
  <si>
    <t>377,53</t>
  </si>
  <si>
    <t>802 202 49999 10 0000 150</t>
  </si>
  <si>
    <t>-17,7</t>
  </si>
  <si>
    <t>78,4</t>
  </si>
  <si>
    <t>23,6</t>
  </si>
  <si>
    <t>15</t>
  </si>
  <si>
    <t>50</t>
  </si>
  <si>
    <t>Приложение №7</t>
  </si>
  <si>
    <t xml:space="preserve">                                                    Приложение №10</t>
  </si>
  <si>
    <t>Приложение №3</t>
  </si>
  <si>
    <t xml:space="preserve">  Приложение №8</t>
  </si>
  <si>
    <t xml:space="preserve">                                                    Приложение №9</t>
  </si>
  <si>
    <t>250,0</t>
  </si>
  <si>
    <t>200,0</t>
  </si>
  <si>
    <t>120,0</t>
  </si>
  <si>
    <t>200</t>
  </si>
  <si>
    <t>320,0</t>
  </si>
  <si>
    <t>570,0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</si>
</sst>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0.000"/>
    <numFmt numFmtId="180" formatCode="0.0000"/>
    <numFmt numFmtId="181" formatCode="_-* #,##0.000_р_._-;\-* #,##0.000_р_._-;_-* &quot;-&quot;??_р_._-;_-@_-"/>
    <numFmt numFmtId="182" formatCode="_-* #,##0.0\ _₽_-;\-* #,##0.0\ _₽_-;_-* &quot;-&quot;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justify"/>
    </xf>
    <xf numFmtId="49" fontId="4" fillId="33" borderId="10" xfId="0" applyNumberFormat="1" applyFont="1" applyFill="1" applyBorder="1" applyAlignment="1">
      <alignment horizontal="justify" vertical="top"/>
    </xf>
    <xf numFmtId="49" fontId="4" fillId="33" borderId="10" xfId="0" applyNumberFormat="1" applyFont="1" applyFill="1" applyBorder="1" applyAlignment="1">
      <alignment horizontal="justify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1" fontId="7" fillId="0" borderId="0" xfId="61" applyFont="1" applyFill="1" applyAlignment="1">
      <alignment horizontal="right"/>
    </xf>
    <xf numFmtId="0" fontId="8" fillId="0" borderId="10" xfId="0" applyFont="1" applyFill="1" applyBorder="1" applyAlignment="1">
      <alignment horizontal="center" wrapText="1"/>
    </xf>
    <xf numFmtId="171" fontId="8" fillId="0" borderId="10" xfId="6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178" fontId="8" fillId="0" borderId="10" xfId="61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/>
    </xf>
    <xf numFmtId="49" fontId="8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 horizontal="right"/>
    </xf>
    <xf numFmtId="0" fontId="11" fillId="11" borderId="10" xfId="0" applyFont="1" applyFill="1" applyBorder="1" applyAlignment="1">
      <alignment/>
    </xf>
    <xf numFmtId="4" fontId="2" fillId="11" borderId="10" xfId="0" applyNumberFormat="1" applyFont="1" applyFill="1" applyBorder="1" applyAlignment="1">
      <alignment horizontal="right" wrapText="1"/>
    </xf>
    <xf numFmtId="2" fontId="11" fillId="11" borderId="10" xfId="0" applyNumberFormat="1" applyFont="1" applyFill="1" applyBorder="1" applyAlignment="1">
      <alignment/>
    </xf>
    <xf numFmtId="2" fontId="2" fillId="11" borderId="1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0" fontId="2" fillId="11" borderId="10" xfId="0" applyFont="1" applyFill="1" applyBorder="1" applyAlignment="1">
      <alignment horizontal="left" vertical="top" wrapText="1"/>
    </xf>
    <xf numFmtId="49" fontId="2" fillId="11" borderId="10" xfId="0" applyNumberFormat="1" applyFont="1" applyFill="1" applyBorder="1" applyAlignment="1">
      <alignment horizontal="center" wrapText="1"/>
    </xf>
    <xf numFmtId="1" fontId="2" fillId="11" borderId="10" xfId="0" applyNumberFormat="1" applyFont="1" applyFill="1" applyBorder="1" applyAlignment="1">
      <alignment horizontal="left" vertical="top" wrapText="1"/>
    </xf>
    <xf numFmtId="49" fontId="2" fillId="11" borderId="10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horizontal="justify" vertical="top" wrapText="1"/>
    </xf>
    <xf numFmtId="0" fontId="5" fillId="11" borderId="10" xfId="0" applyFont="1" applyFill="1" applyBorder="1" applyAlignment="1">
      <alignment horizontal="center"/>
    </xf>
    <xf numFmtId="4" fontId="2" fillId="11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 shrinkToFit="1"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left" wrapText="1" shrinkToFit="1"/>
    </xf>
    <xf numFmtId="0" fontId="4" fillId="33" borderId="10" xfId="0" applyFont="1" applyFill="1" applyBorder="1" applyAlignment="1">
      <alignment horizontal="left" wrapText="1" shrinkToFit="1"/>
    </xf>
    <xf numFmtId="2" fontId="4" fillId="33" borderId="10" xfId="0" applyNumberFormat="1" applyFont="1" applyFill="1" applyBorder="1" applyAlignment="1">
      <alignment horizontal="right"/>
    </xf>
    <xf numFmtId="176" fontId="4" fillId="35" borderId="10" xfId="0" applyNumberFormat="1" applyFont="1" applyFill="1" applyBorder="1" applyAlignment="1">
      <alignment horizontal="right"/>
    </xf>
    <xf numFmtId="176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2" fontId="4" fillId="35" borderId="10" xfId="43" applyNumberFormat="1" applyFont="1" applyFill="1" applyBorder="1" applyAlignment="1">
      <alignment horizontal="right"/>
    </xf>
    <xf numFmtId="49" fontId="4" fillId="35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1" fontId="4" fillId="0" borderId="0" xfId="61" applyFont="1" applyFill="1" applyAlignment="1">
      <alignment horizontal="right"/>
    </xf>
    <xf numFmtId="0" fontId="15" fillId="0" borderId="10" xfId="0" applyFont="1" applyFill="1" applyBorder="1" applyAlignment="1">
      <alignment horizontal="center" wrapText="1"/>
    </xf>
    <xf numFmtId="171" fontId="15" fillId="0" borderId="10" xfId="6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/>
    </xf>
    <xf numFmtId="178" fontId="15" fillId="0" borderId="10" xfId="61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/>
    </xf>
    <xf numFmtId="0" fontId="15" fillId="0" borderId="10" xfId="53" applyFont="1" applyFill="1" applyBorder="1" applyAlignment="1">
      <alignment horizontal="left" vertical="top" wrapTex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left" vertical="top" wrapText="1"/>
      <protection/>
    </xf>
    <xf numFmtId="49" fontId="4" fillId="0" borderId="10" xfId="53" applyNumberFormat="1" applyFont="1" applyFill="1" applyBorder="1" applyAlignment="1">
      <alignment horizontal="center"/>
      <protection/>
    </xf>
    <xf numFmtId="49" fontId="2" fillId="0" borderId="10" xfId="0" applyNumberFormat="1" applyFont="1" applyFill="1" applyBorder="1" applyAlignment="1">
      <alignment/>
    </xf>
    <xf numFmtId="0" fontId="4" fillId="0" borderId="0" xfId="0" applyFont="1" applyAlignment="1">
      <alignment vertical="top"/>
    </xf>
    <xf numFmtId="2" fontId="4" fillId="35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right"/>
    </xf>
    <xf numFmtId="1" fontId="4" fillId="5" borderId="10" xfId="0" applyNumberFormat="1" applyFont="1" applyFill="1" applyBorder="1" applyAlignment="1">
      <alignment horizontal="left" wrapText="1"/>
    </xf>
    <xf numFmtId="49" fontId="4" fillId="5" borderId="10" xfId="0" applyNumberFormat="1" applyFont="1" applyFill="1" applyBorder="1" applyAlignment="1">
      <alignment horizontal="center" wrapText="1"/>
    </xf>
    <xf numFmtId="176" fontId="4" fillId="5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9" fontId="7" fillId="36" borderId="10" xfId="0" applyNumberFormat="1" applyFont="1" applyFill="1" applyBorder="1" applyAlignment="1">
      <alignment horizontal="center"/>
    </xf>
    <xf numFmtId="4" fontId="7" fillId="36" borderId="10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horizontal="justify" vertical="top" wrapText="1"/>
    </xf>
    <xf numFmtId="49" fontId="2" fillId="36" borderId="10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right"/>
    </xf>
    <xf numFmtId="0" fontId="11" fillId="36" borderId="10" xfId="0" applyFont="1" applyFill="1" applyBorder="1" applyAlignment="1">
      <alignment/>
    </xf>
    <xf numFmtId="49" fontId="57" fillId="36" borderId="10" xfId="0" applyNumberFormat="1" applyFont="1" applyFill="1" applyBorder="1" applyAlignment="1">
      <alignment horizontal="center"/>
    </xf>
    <xf numFmtId="1" fontId="2" fillId="5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2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left" wrapText="1" shrinkToFit="1"/>
    </xf>
    <xf numFmtId="49" fontId="4" fillId="2" borderId="10" xfId="0" applyNumberFormat="1" applyFont="1" applyFill="1" applyBorder="1" applyAlignment="1">
      <alignment horizontal="center" wrapText="1"/>
    </xf>
    <xf numFmtId="176" fontId="4" fillId="2" borderId="10" xfId="0" applyNumberFormat="1" applyFont="1" applyFill="1" applyBorder="1" applyAlignment="1">
      <alignment horizontal="right"/>
    </xf>
    <xf numFmtId="0" fontId="4" fillId="36" borderId="10" xfId="0" applyFont="1" applyFill="1" applyBorder="1" applyAlignment="1">
      <alignment horizontal="left" wrapText="1" shrinkToFit="1"/>
    </xf>
    <xf numFmtId="49" fontId="4" fillId="36" borderId="10" xfId="0" applyNumberFormat="1" applyFont="1" applyFill="1" applyBorder="1" applyAlignment="1">
      <alignment horizontal="center" wrapText="1"/>
    </xf>
    <xf numFmtId="176" fontId="4" fillId="36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center"/>
    </xf>
    <xf numFmtId="2" fontId="11" fillId="36" borderId="10" xfId="0" applyNumberFormat="1" applyFont="1" applyFill="1" applyBorder="1" applyAlignment="1">
      <alignment/>
    </xf>
    <xf numFmtId="49" fontId="58" fillId="11" borderId="10" xfId="0" applyNumberFormat="1" applyFont="1" applyFill="1" applyBorder="1" applyAlignment="1">
      <alignment horizontal="center"/>
    </xf>
    <xf numFmtId="49" fontId="59" fillId="2" borderId="10" xfId="0" applyNumberFormat="1" applyFont="1" applyFill="1" applyBorder="1" applyAlignment="1">
      <alignment horizontal="center" wrapText="1"/>
    </xf>
    <xf numFmtId="0" fontId="60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wrapText="1"/>
    </xf>
    <xf numFmtId="49" fontId="4" fillId="33" borderId="13" xfId="0" applyNumberFormat="1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left" wrapText="1" shrinkToFit="1"/>
    </xf>
    <xf numFmtId="49" fontId="4" fillId="37" borderId="10" xfId="0" applyNumberFormat="1" applyFont="1" applyFill="1" applyBorder="1" applyAlignment="1">
      <alignment horizontal="center" wrapText="1"/>
    </xf>
    <xf numFmtId="176" fontId="4" fillId="37" borderId="1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justify" vertical="top" wrapText="1" shrinkToFi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3" fillId="34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.421875" style="0" customWidth="1"/>
    <col min="2" max="2" width="36.8515625" style="0" customWidth="1"/>
    <col min="3" max="3" width="25.421875" style="0" customWidth="1"/>
    <col min="4" max="4" width="8.140625" style="0" customWidth="1"/>
    <col min="5" max="5" width="13.140625" style="0" customWidth="1"/>
  </cols>
  <sheetData>
    <row r="2" spans="2:5" ht="15">
      <c r="B2" s="43"/>
      <c r="C2" s="67" t="s">
        <v>324</v>
      </c>
      <c r="D2" s="67"/>
      <c r="E2" s="43"/>
    </row>
    <row r="3" spans="2:5" ht="15">
      <c r="B3" s="43"/>
      <c r="C3" s="67" t="s">
        <v>243</v>
      </c>
      <c r="D3" s="67"/>
      <c r="E3" s="43"/>
    </row>
    <row r="4" spans="2:5" ht="15">
      <c r="B4" s="43"/>
      <c r="C4" s="67" t="s">
        <v>270</v>
      </c>
      <c r="D4" s="67"/>
      <c r="E4" s="43"/>
    </row>
    <row r="5" spans="2:5" ht="15">
      <c r="B5" s="43"/>
      <c r="C5" s="67" t="s">
        <v>272</v>
      </c>
      <c r="D5" s="67"/>
      <c r="E5" s="43"/>
    </row>
    <row r="6" spans="2:5" ht="15">
      <c r="B6" s="43"/>
      <c r="C6" s="43"/>
      <c r="D6" s="43"/>
      <c r="E6" s="43"/>
    </row>
    <row r="7" spans="2:5" ht="15">
      <c r="B7" s="165" t="s">
        <v>273</v>
      </c>
      <c r="C7" s="165"/>
      <c r="D7" s="126"/>
      <c r="E7" s="43"/>
    </row>
    <row r="8" spans="2:5" ht="15">
      <c r="B8" s="43"/>
      <c r="C8" s="43"/>
      <c r="D8" s="43"/>
      <c r="E8" s="43" t="s">
        <v>224</v>
      </c>
    </row>
    <row r="9" spans="2:5" ht="15">
      <c r="B9" s="43"/>
      <c r="C9" s="43"/>
      <c r="D9" s="43"/>
      <c r="E9" s="43"/>
    </row>
    <row r="10" spans="2:5" ht="38.25">
      <c r="B10" s="60" t="s">
        <v>5</v>
      </c>
      <c r="C10" s="61" t="s">
        <v>19</v>
      </c>
      <c r="D10" s="44" t="s">
        <v>219</v>
      </c>
      <c r="E10" s="44" t="s">
        <v>220</v>
      </c>
    </row>
    <row r="11" spans="2:5" ht="15">
      <c r="B11" s="62" t="s">
        <v>6</v>
      </c>
      <c r="C11" s="63" t="s">
        <v>161</v>
      </c>
      <c r="D11" s="63" t="s">
        <v>332</v>
      </c>
      <c r="E11" s="64">
        <f>E12+E25</f>
        <v>3630</v>
      </c>
    </row>
    <row r="12" spans="2:5" ht="15">
      <c r="B12" s="62" t="s">
        <v>20</v>
      </c>
      <c r="C12" s="63"/>
      <c r="D12" s="63" t="s">
        <v>332</v>
      </c>
      <c r="E12" s="64">
        <f>E13+E16+E19</f>
        <v>3630</v>
      </c>
    </row>
    <row r="13" spans="2:5" ht="15">
      <c r="B13" s="62" t="s">
        <v>7</v>
      </c>
      <c r="C13" s="63" t="s">
        <v>162</v>
      </c>
      <c r="D13" s="63" t="s">
        <v>327</v>
      </c>
      <c r="E13" s="64">
        <f>E14</f>
        <v>1600</v>
      </c>
    </row>
    <row r="14" spans="2:5" ht="15">
      <c r="B14" s="62" t="s">
        <v>8</v>
      </c>
      <c r="C14" s="63" t="s">
        <v>174</v>
      </c>
      <c r="D14" s="63" t="s">
        <v>327</v>
      </c>
      <c r="E14" s="64">
        <f>E15</f>
        <v>1600</v>
      </c>
    </row>
    <row r="15" spans="2:5" ht="108">
      <c r="B15" s="62" t="s">
        <v>32</v>
      </c>
      <c r="C15" s="63" t="s">
        <v>9</v>
      </c>
      <c r="D15" s="63" t="s">
        <v>327</v>
      </c>
      <c r="E15" s="64">
        <v>1600</v>
      </c>
    </row>
    <row r="16" spans="2:5" ht="1.5" customHeight="1" hidden="1">
      <c r="B16" s="62" t="s">
        <v>10</v>
      </c>
      <c r="C16" s="63" t="s">
        <v>173</v>
      </c>
      <c r="D16" s="63" t="s">
        <v>222</v>
      </c>
      <c r="E16" s="64">
        <v>0</v>
      </c>
    </row>
    <row r="17" spans="2:5" ht="15" hidden="1">
      <c r="B17" s="62" t="s">
        <v>12</v>
      </c>
      <c r="C17" s="63" t="s">
        <v>163</v>
      </c>
      <c r="D17" s="63" t="s">
        <v>222</v>
      </c>
      <c r="E17" s="64">
        <f>E18</f>
        <v>0</v>
      </c>
    </row>
    <row r="18" spans="2:5" ht="15" hidden="1">
      <c r="B18" s="65" t="s">
        <v>12</v>
      </c>
      <c r="C18" s="66" t="s">
        <v>164</v>
      </c>
      <c r="D18" s="66">
        <v>0</v>
      </c>
      <c r="E18" s="64">
        <v>0</v>
      </c>
    </row>
    <row r="19" spans="2:5" ht="15">
      <c r="B19" s="62" t="s">
        <v>13</v>
      </c>
      <c r="C19" s="63" t="s">
        <v>165</v>
      </c>
      <c r="D19" s="63" t="s">
        <v>331</v>
      </c>
      <c r="E19" s="64">
        <f>E21+E22</f>
        <v>2030</v>
      </c>
    </row>
    <row r="20" spans="2:5" ht="15">
      <c r="B20" s="62" t="s">
        <v>14</v>
      </c>
      <c r="C20" s="63" t="s">
        <v>166</v>
      </c>
      <c r="D20" s="63" t="s">
        <v>330</v>
      </c>
      <c r="E20" s="64">
        <f>E21</f>
        <v>1000</v>
      </c>
    </row>
    <row r="21" spans="2:5" ht="84">
      <c r="B21" s="62" t="s">
        <v>181</v>
      </c>
      <c r="C21" s="63" t="s">
        <v>167</v>
      </c>
      <c r="D21" s="63" t="s">
        <v>328</v>
      </c>
      <c r="E21" s="64">
        <v>1000</v>
      </c>
    </row>
    <row r="22" spans="2:5" ht="15">
      <c r="B22" s="62" t="s">
        <v>0</v>
      </c>
      <c r="C22" s="63" t="s">
        <v>23</v>
      </c>
      <c r="D22" s="63" t="s">
        <v>329</v>
      </c>
      <c r="E22" s="64">
        <f>E23+E24</f>
        <v>1030</v>
      </c>
    </row>
    <row r="23" spans="2:5" ht="72">
      <c r="B23" s="62" t="s">
        <v>182</v>
      </c>
      <c r="C23" s="63" t="s">
        <v>178</v>
      </c>
      <c r="D23" s="63" t="s">
        <v>329</v>
      </c>
      <c r="E23" s="64">
        <v>620</v>
      </c>
    </row>
    <row r="24" spans="2:5" ht="81.75" customHeight="1">
      <c r="B24" s="62" t="s">
        <v>183</v>
      </c>
      <c r="C24" s="63" t="s">
        <v>179</v>
      </c>
      <c r="D24" s="63" t="s">
        <v>222</v>
      </c>
      <c r="E24" s="64">
        <v>410</v>
      </c>
    </row>
    <row r="25" spans="2:5" ht="13.5" customHeight="1" hidden="1">
      <c r="B25" s="62" t="s">
        <v>24</v>
      </c>
      <c r="C25" s="63"/>
      <c r="D25" s="63" t="s">
        <v>222</v>
      </c>
      <c r="E25" s="64">
        <f>E31</f>
        <v>0</v>
      </c>
    </row>
    <row r="26" spans="2:5" ht="4.5" customHeight="1" hidden="1">
      <c r="B26" s="62" t="s">
        <v>15</v>
      </c>
      <c r="C26" s="63" t="s">
        <v>172</v>
      </c>
      <c r="D26" s="63"/>
      <c r="E26" s="64">
        <f>E27</f>
        <v>0</v>
      </c>
    </row>
    <row r="27" spans="2:5" ht="28.5" customHeight="1" hidden="1">
      <c r="B27" s="62" t="s">
        <v>25</v>
      </c>
      <c r="C27" s="63" t="s">
        <v>171</v>
      </c>
      <c r="D27" s="63"/>
      <c r="E27" s="64">
        <f>E28</f>
        <v>0</v>
      </c>
    </row>
    <row r="28" spans="2:5" ht="11.25" customHeight="1" hidden="1">
      <c r="B28" s="62" t="s">
        <v>26</v>
      </c>
      <c r="C28" s="63" t="s">
        <v>170</v>
      </c>
      <c r="D28" s="63"/>
      <c r="E28" s="64">
        <f>E29</f>
        <v>0</v>
      </c>
    </row>
    <row r="29" spans="2:5" ht="17.25" customHeight="1" hidden="1">
      <c r="B29" s="62" t="s">
        <v>33</v>
      </c>
      <c r="C29" s="63" t="s">
        <v>169</v>
      </c>
      <c r="D29" s="63"/>
      <c r="E29" s="64">
        <f>E30</f>
        <v>0</v>
      </c>
    </row>
    <row r="30" spans="2:5" ht="17.25" customHeight="1" hidden="1">
      <c r="B30" s="62" t="s">
        <v>34</v>
      </c>
      <c r="C30" s="63" t="s">
        <v>168</v>
      </c>
      <c r="D30" s="63"/>
      <c r="E30" s="64">
        <v>0</v>
      </c>
    </row>
    <row r="31" spans="2:5" ht="34.5" customHeight="1" hidden="1">
      <c r="B31" s="62" t="s">
        <v>16</v>
      </c>
      <c r="C31" s="63" t="s">
        <v>186</v>
      </c>
      <c r="D31" s="63" t="s">
        <v>222</v>
      </c>
      <c r="E31" s="64">
        <v>0</v>
      </c>
    </row>
    <row r="32" spans="2:5" ht="36" hidden="1">
      <c r="B32" s="62" t="s">
        <v>21</v>
      </c>
      <c r="C32" s="63" t="s">
        <v>22</v>
      </c>
      <c r="D32" s="63"/>
      <c r="E32" s="64">
        <v>0</v>
      </c>
    </row>
    <row r="33" spans="2:5" ht="24" hidden="1">
      <c r="B33" s="62" t="s">
        <v>4</v>
      </c>
      <c r="C33" s="63" t="s">
        <v>218</v>
      </c>
      <c r="D33" s="63" t="s">
        <v>222</v>
      </c>
      <c r="E33" s="64">
        <v>0</v>
      </c>
    </row>
    <row r="34" spans="2:5" ht="15">
      <c r="B34" s="62" t="s">
        <v>17</v>
      </c>
      <c r="C34" s="63" t="s">
        <v>184</v>
      </c>
      <c r="D34" s="64">
        <f>D35</f>
        <v>2490.83</v>
      </c>
      <c r="E34" s="64">
        <f>E35</f>
        <v>9347.43</v>
      </c>
    </row>
    <row r="35" spans="2:5" ht="36">
      <c r="B35" s="62" t="s">
        <v>27</v>
      </c>
      <c r="C35" s="63" t="s">
        <v>185</v>
      </c>
      <c r="D35" s="64">
        <f>D36+D39+D43+D44+D45</f>
        <v>2490.83</v>
      </c>
      <c r="E35" s="64">
        <f>E36+E39+E43+E44+E45</f>
        <v>9347.43</v>
      </c>
    </row>
    <row r="36" spans="2:5" ht="24">
      <c r="B36" s="62" t="s">
        <v>18</v>
      </c>
      <c r="C36" s="63" t="s">
        <v>282</v>
      </c>
      <c r="D36" s="63" t="s">
        <v>289</v>
      </c>
      <c r="E36" s="64">
        <f>E37+E38</f>
        <v>7792</v>
      </c>
    </row>
    <row r="37" spans="2:5" ht="36">
      <c r="B37" s="62" t="s">
        <v>35</v>
      </c>
      <c r="C37" s="63" t="s">
        <v>277</v>
      </c>
      <c r="D37" s="63" t="s">
        <v>312</v>
      </c>
      <c r="E37" s="64">
        <v>4958</v>
      </c>
    </row>
    <row r="38" spans="2:5" ht="31.5" customHeight="1">
      <c r="B38" s="62" t="s">
        <v>28</v>
      </c>
      <c r="C38" s="63" t="s">
        <v>277</v>
      </c>
      <c r="D38" s="63" t="s">
        <v>311</v>
      </c>
      <c r="E38" s="64">
        <v>2834</v>
      </c>
    </row>
    <row r="39" spans="2:5" ht="31.5" customHeight="1">
      <c r="B39" s="62" t="s">
        <v>29</v>
      </c>
      <c r="C39" s="63" t="s">
        <v>283</v>
      </c>
      <c r="D39" s="63" t="s">
        <v>291</v>
      </c>
      <c r="E39" s="64">
        <v>681.3</v>
      </c>
    </row>
    <row r="40" spans="2:5" ht="36">
      <c r="B40" s="62" t="s">
        <v>30</v>
      </c>
      <c r="C40" s="63" t="s">
        <v>278</v>
      </c>
      <c r="D40" s="152">
        <v>52</v>
      </c>
      <c r="E40" s="64">
        <v>621.6</v>
      </c>
    </row>
    <row r="41" spans="2:5" ht="39" customHeight="1">
      <c r="B41" s="156" t="s">
        <v>275</v>
      </c>
      <c r="C41" s="63" t="s">
        <v>279</v>
      </c>
      <c r="D41" s="63" t="s">
        <v>280</v>
      </c>
      <c r="E41" s="64">
        <v>59.7</v>
      </c>
    </row>
    <row r="42" spans="2:5" ht="1.5" customHeight="1" hidden="1">
      <c r="B42" s="62" t="s">
        <v>250</v>
      </c>
      <c r="C42" s="63" t="s">
        <v>251</v>
      </c>
      <c r="D42" s="63" t="s">
        <v>222</v>
      </c>
      <c r="E42" s="64">
        <v>0</v>
      </c>
    </row>
    <row r="43" spans="2:5" ht="42.75" customHeight="1">
      <c r="B43" s="62" t="s">
        <v>276</v>
      </c>
      <c r="C43" s="63" t="s">
        <v>284</v>
      </c>
      <c r="D43" s="63" t="s">
        <v>281</v>
      </c>
      <c r="E43" s="64">
        <v>496.6</v>
      </c>
    </row>
    <row r="44" spans="2:5" ht="26.25" customHeight="1">
      <c r="B44" s="62" t="s">
        <v>215</v>
      </c>
      <c r="C44" s="63" t="s">
        <v>316</v>
      </c>
      <c r="D44" s="63" t="s">
        <v>315</v>
      </c>
      <c r="E44" s="64">
        <v>377.53</v>
      </c>
    </row>
    <row r="45" spans="2:5" ht="1.5" customHeight="1" hidden="1">
      <c r="B45" s="62"/>
      <c r="C45" s="63"/>
      <c r="D45" s="63" t="s">
        <v>222</v>
      </c>
      <c r="E45" s="64"/>
    </row>
    <row r="46" spans="2:5" ht="15">
      <c r="B46" s="62" t="s">
        <v>31</v>
      </c>
      <c r="C46" s="63"/>
      <c r="D46" s="64">
        <f>D11+D34</f>
        <v>3060.83</v>
      </c>
      <c r="E46" s="64">
        <f>E11+E34</f>
        <v>12977.43</v>
      </c>
    </row>
  </sheetData>
  <sheetProtection/>
  <mergeCells count="1"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11.7109375" style="0" customWidth="1"/>
    <col min="2" max="2" width="43.28125" style="1" customWidth="1"/>
    <col min="3" max="3" width="27.140625" style="1" customWidth="1"/>
    <col min="4" max="4" width="13.7109375" style="1" customWidth="1"/>
  </cols>
  <sheetData>
    <row r="1" spans="2:4" ht="15">
      <c r="B1" s="43"/>
      <c r="C1" s="67" t="s">
        <v>211</v>
      </c>
      <c r="D1" s="43"/>
    </row>
    <row r="2" spans="2:4" ht="15">
      <c r="B2" s="43"/>
      <c r="C2" s="67" t="s">
        <v>248</v>
      </c>
      <c r="D2" s="43"/>
    </row>
    <row r="3" spans="2:4" ht="15">
      <c r="B3" s="43"/>
      <c r="C3" s="67" t="s">
        <v>270</v>
      </c>
      <c r="D3" s="43"/>
    </row>
    <row r="4" spans="2:4" ht="15">
      <c r="B4" s="43"/>
      <c r="C4" s="67" t="s">
        <v>268</v>
      </c>
      <c r="D4" s="43"/>
    </row>
    <row r="5" spans="2:4" ht="15">
      <c r="B5" s="92"/>
      <c r="C5" s="92"/>
      <c r="D5" s="92"/>
    </row>
    <row r="6" spans="2:4" ht="15">
      <c r="B6" s="185" t="s">
        <v>210</v>
      </c>
      <c r="C6" s="185"/>
      <c r="D6" s="185"/>
    </row>
    <row r="7" spans="2:4" ht="15">
      <c r="B7" s="185" t="s">
        <v>271</v>
      </c>
      <c r="C7" s="185"/>
      <c r="D7" s="185"/>
    </row>
    <row r="8" spans="2:4" ht="15">
      <c r="B8" s="93"/>
      <c r="C8" s="94"/>
      <c r="D8" s="95" t="s">
        <v>228</v>
      </c>
    </row>
    <row r="9" spans="1:4" ht="26.25">
      <c r="A9" s="116" t="s">
        <v>216</v>
      </c>
      <c r="B9" s="117" t="s">
        <v>217</v>
      </c>
      <c r="C9" s="96" t="s">
        <v>138</v>
      </c>
      <c r="D9" s="97" t="s">
        <v>96</v>
      </c>
    </row>
    <row r="10" spans="1:4" ht="15">
      <c r="A10" s="113">
        <v>802</v>
      </c>
      <c r="B10" s="98" t="s">
        <v>139</v>
      </c>
      <c r="C10" s="110"/>
      <c r="D10" s="100">
        <v>0</v>
      </c>
    </row>
    <row r="11" spans="1:4" ht="25.5">
      <c r="A11" s="113">
        <v>802</v>
      </c>
      <c r="B11" s="98" t="s">
        <v>140</v>
      </c>
      <c r="C11" s="101"/>
      <c r="D11" s="100">
        <v>0</v>
      </c>
    </row>
    <row r="12" spans="1:4" ht="15">
      <c r="A12" s="113"/>
      <c r="B12" s="102" t="s">
        <v>141</v>
      </c>
      <c r="C12" s="99"/>
      <c r="D12" s="100"/>
    </row>
    <row r="13" spans="1:4" ht="25.5">
      <c r="A13" s="113">
        <v>802</v>
      </c>
      <c r="B13" s="98" t="s">
        <v>142</v>
      </c>
      <c r="C13" s="103"/>
      <c r="D13" s="100"/>
    </row>
    <row r="14" spans="1:4" ht="25.5">
      <c r="A14" s="113">
        <v>802</v>
      </c>
      <c r="B14" s="98" t="s">
        <v>143</v>
      </c>
      <c r="C14" s="101" t="s">
        <v>197</v>
      </c>
      <c r="D14" s="100">
        <v>0</v>
      </c>
    </row>
    <row r="15" spans="1:4" ht="25.5">
      <c r="A15" s="113">
        <v>802</v>
      </c>
      <c r="B15" s="104" t="s">
        <v>144</v>
      </c>
      <c r="C15" s="103" t="s">
        <v>189</v>
      </c>
      <c r="D15" s="100">
        <v>0</v>
      </c>
    </row>
    <row r="16" spans="1:4" ht="38.25">
      <c r="A16" s="113">
        <v>802</v>
      </c>
      <c r="B16" s="102" t="s">
        <v>145</v>
      </c>
      <c r="C16" s="103" t="s">
        <v>190</v>
      </c>
      <c r="D16" s="100">
        <v>0</v>
      </c>
    </row>
    <row r="17" spans="1:4" ht="38.25">
      <c r="A17" s="113">
        <v>802</v>
      </c>
      <c r="B17" s="102" t="s">
        <v>146</v>
      </c>
      <c r="C17" s="103" t="s">
        <v>191</v>
      </c>
      <c r="D17" s="100">
        <v>0</v>
      </c>
    </row>
    <row r="18" spans="1:4" ht="38.25">
      <c r="A18" s="113">
        <v>802</v>
      </c>
      <c r="B18" s="102" t="s">
        <v>147</v>
      </c>
      <c r="C18" s="103" t="s">
        <v>196</v>
      </c>
      <c r="D18" s="100">
        <v>0</v>
      </c>
    </row>
    <row r="19" spans="1:4" ht="25.5">
      <c r="A19" s="113">
        <v>802</v>
      </c>
      <c r="B19" s="98" t="s">
        <v>148</v>
      </c>
      <c r="C19" s="101" t="s">
        <v>198</v>
      </c>
      <c r="D19" s="100">
        <v>0</v>
      </c>
    </row>
    <row r="20" spans="1:4" ht="25.5">
      <c r="A20" s="113">
        <v>802</v>
      </c>
      <c r="B20" s="102" t="s">
        <v>149</v>
      </c>
      <c r="C20" s="103" t="s">
        <v>195</v>
      </c>
      <c r="D20" s="100">
        <v>0</v>
      </c>
    </row>
    <row r="21" spans="1:4" ht="38.25">
      <c r="A21" s="113"/>
      <c r="B21" s="102" t="s">
        <v>150</v>
      </c>
      <c r="C21" s="103" t="s">
        <v>194</v>
      </c>
      <c r="D21" s="100">
        <v>0</v>
      </c>
    </row>
    <row r="22" spans="1:4" ht="47.25" customHeight="1">
      <c r="A22" s="113">
        <v>802</v>
      </c>
      <c r="B22" s="102" t="s">
        <v>151</v>
      </c>
      <c r="C22" s="103" t="s">
        <v>193</v>
      </c>
      <c r="D22" s="100">
        <v>0</v>
      </c>
    </row>
    <row r="23" spans="1:4" ht="38.25">
      <c r="A23" s="113">
        <v>802</v>
      </c>
      <c r="B23" s="102" t="s">
        <v>152</v>
      </c>
      <c r="C23" s="99" t="s">
        <v>192</v>
      </c>
      <c r="D23" s="100">
        <v>0</v>
      </c>
    </row>
    <row r="24" spans="1:4" ht="25.5">
      <c r="A24" s="113">
        <v>802</v>
      </c>
      <c r="B24" s="98" t="s">
        <v>153</v>
      </c>
      <c r="C24" s="105" t="s">
        <v>201</v>
      </c>
      <c r="D24" s="100">
        <v>0</v>
      </c>
    </row>
    <row r="25" spans="1:4" ht="42" customHeight="1">
      <c r="A25" s="113">
        <v>802</v>
      </c>
      <c r="B25" s="98" t="s">
        <v>154</v>
      </c>
      <c r="C25" s="101"/>
      <c r="D25" s="100"/>
    </row>
    <row r="26" spans="1:4" ht="38.25">
      <c r="A26" s="113">
        <v>802</v>
      </c>
      <c r="B26" s="102" t="s">
        <v>155</v>
      </c>
      <c r="C26" s="103"/>
      <c r="D26" s="100"/>
    </row>
    <row r="27" spans="1:4" ht="38.25">
      <c r="A27" s="113">
        <v>802</v>
      </c>
      <c r="B27" s="102" t="s">
        <v>156</v>
      </c>
      <c r="C27" s="103"/>
      <c r="D27" s="100"/>
    </row>
    <row r="28" spans="1:4" ht="25.5">
      <c r="A28" s="113">
        <v>802</v>
      </c>
      <c r="B28" s="106" t="s">
        <v>157</v>
      </c>
      <c r="C28" s="107"/>
      <c r="D28" s="100">
        <v>0</v>
      </c>
    </row>
    <row r="29" spans="1:4" ht="25.5">
      <c r="A29" s="113">
        <v>802</v>
      </c>
      <c r="B29" s="108" t="s">
        <v>158</v>
      </c>
      <c r="C29" s="109" t="s">
        <v>199</v>
      </c>
      <c r="D29" s="100">
        <v>0</v>
      </c>
    </row>
    <row r="30" spans="1:4" ht="38.25">
      <c r="A30" s="113">
        <v>802</v>
      </c>
      <c r="B30" s="102" t="s">
        <v>159</v>
      </c>
      <c r="C30" s="103"/>
      <c r="D30" s="100"/>
    </row>
    <row r="31" spans="1:4" ht="51">
      <c r="A31" s="113">
        <v>802</v>
      </c>
      <c r="B31" s="108" t="s">
        <v>160</v>
      </c>
      <c r="C31" s="109" t="s">
        <v>200</v>
      </c>
      <c r="D31" s="100">
        <v>0</v>
      </c>
    </row>
  </sheetData>
  <sheetProtection/>
  <mergeCells count="2">
    <mergeCell ref="B6:D6"/>
    <mergeCell ref="B7:D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2.00390625" style="1" customWidth="1"/>
    <col min="2" max="2" width="26.28125" style="1" customWidth="1"/>
    <col min="3" max="3" width="1.28515625" style="1" hidden="1" customWidth="1"/>
    <col min="4" max="4" width="0.13671875" style="1" customWidth="1"/>
    <col min="5" max="5" width="9.140625" style="1" customWidth="1"/>
    <col min="6" max="6" width="9.7109375" style="1" customWidth="1"/>
    <col min="7" max="16384" width="9.140625" style="1" customWidth="1"/>
  </cols>
  <sheetData>
    <row r="1" spans="1:6" ht="15">
      <c r="A1" s="43"/>
      <c r="B1" s="67" t="s">
        <v>313</v>
      </c>
      <c r="C1" s="67"/>
      <c r="D1" s="67"/>
      <c r="E1" s="43"/>
      <c r="F1" s="43"/>
    </row>
    <row r="2" spans="1:6" ht="15">
      <c r="A2" s="43"/>
      <c r="B2" s="67" t="s">
        <v>243</v>
      </c>
      <c r="C2" s="67"/>
      <c r="D2" s="67"/>
      <c r="E2" s="43"/>
      <c r="F2" s="43"/>
    </row>
    <row r="3" spans="1:6" ht="15">
      <c r="A3" s="43"/>
      <c r="B3" s="67" t="s">
        <v>270</v>
      </c>
      <c r="C3" s="67"/>
      <c r="D3" s="67"/>
      <c r="E3" s="43"/>
      <c r="F3" s="43"/>
    </row>
    <row r="4" spans="1:6" ht="15">
      <c r="A4" s="43"/>
      <c r="B4" s="166" t="s">
        <v>285</v>
      </c>
      <c r="C4" s="166"/>
      <c r="D4" s="127"/>
      <c r="E4" s="43"/>
      <c r="F4" s="43"/>
    </row>
    <row r="5" spans="1:6" ht="15">
      <c r="A5" s="43"/>
      <c r="B5" s="43"/>
      <c r="C5" s="43"/>
      <c r="D5" s="43"/>
      <c r="E5" s="43"/>
      <c r="F5" s="43"/>
    </row>
    <row r="6" spans="1:6" ht="15">
      <c r="A6" s="111" t="s">
        <v>286</v>
      </c>
      <c r="B6" s="111"/>
      <c r="C6" s="111"/>
      <c r="D6" s="111"/>
      <c r="E6" s="43"/>
      <c r="F6" s="43"/>
    </row>
    <row r="7" spans="1:6" ht="15">
      <c r="A7" s="43"/>
      <c r="B7" s="43"/>
      <c r="C7" s="43"/>
      <c r="D7" s="43"/>
      <c r="E7" s="43"/>
      <c r="F7" s="43" t="s">
        <v>224</v>
      </c>
    </row>
    <row r="8" spans="1:6" ht="15">
      <c r="A8" s="43"/>
      <c r="B8" s="43"/>
      <c r="C8" s="43"/>
      <c r="D8" s="43"/>
      <c r="E8" s="43"/>
      <c r="F8" s="43"/>
    </row>
    <row r="9" spans="1:6" ht="23.25" customHeight="1">
      <c r="A9" s="167" t="s">
        <v>5</v>
      </c>
      <c r="B9" s="169" t="s">
        <v>19</v>
      </c>
      <c r="C9" s="2" t="s">
        <v>180</v>
      </c>
      <c r="D9" s="171" t="s">
        <v>287</v>
      </c>
      <c r="E9" s="172"/>
      <c r="F9" s="167" t="s">
        <v>288</v>
      </c>
    </row>
    <row r="10" spans="1:6" ht="63.75" customHeight="1">
      <c r="A10" s="168"/>
      <c r="B10" s="170"/>
      <c r="C10" s="2"/>
      <c r="D10" s="2" t="s">
        <v>219</v>
      </c>
      <c r="E10" s="2" t="s">
        <v>220</v>
      </c>
      <c r="F10" s="168"/>
    </row>
    <row r="11" spans="1:6" ht="30">
      <c r="A11" s="129" t="s">
        <v>6</v>
      </c>
      <c r="B11" s="130" t="s">
        <v>161</v>
      </c>
      <c r="C11" s="131">
        <f>C12+C25</f>
        <v>0</v>
      </c>
      <c r="D11" s="132">
        <f>D12+D25</f>
        <v>0</v>
      </c>
      <c r="E11" s="132">
        <f>E12+E25</f>
        <v>3660</v>
      </c>
      <c r="F11" s="132">
        <f>F12+F25</f>
        <v>3800</v>
      </c>
    </row>
    <row r="12" spans="1:6" ht="15">
      <c r="A12" s="129" t="s">
        <v>20</v>
      </c>
      <c r="B12" s="130"/>
      <c r="C12" s="132">
        <f>C13+C16+C19</f>
        <v>0</v>
      </c>
      <c r="D12" s="132">
        <f>D13+D16+D19</f>
        <v>0</v>
      </c>
      <c r="E12" s="132">
        <f>E13+E16+E19</f>
        <v>3660</v>
      </c>
      <c r="F12" s="132">
        <f>F13+F16+F19</f>
        <v>3800</v>
      </c>
    </row>
    <row r="13" spans="1:6" ht="15">
      <c r="A13" s="129" t="s">
        <v>7</v>
      </c>
      <c r="B13" s="130" t="s">
        <v>162</v>
      </c>
      <c r="C13" s="132">
        <f>C14</f>
        <v>0</v>
      </c>
      <c r="D13" s="132">
        <f>D14</f>
        <v>0</v>
      </c>
      <c r="E13" s="132">
        <f>E14</f>
        <v>1650</v>
      </c>
      <c r="F13" s="132">
        <f>F14</f>
        <v>1700</v>
      </c>
    </row>
    <row r="14" spans="1:6" ht="15">
      <c r="A14" s="129" t="s">
        <v>8</v>
      </c>
      <c r="B14" s="130" t="s">
        <v>174</v>
      </c>
      <c r="C14" s="132"/>
      <c r="D14" s="132">
        <f>D15</f>
        <v>0</v>
      </c>
      <c r="E14" s="132">
        <f>E15</f>
        <v>1650</v>
      </c>
      <c r="F14" s="132">
        <f>F15</f>
        <v>1700</v>
      </c>
    </row>
    <row r="15" spans="1:6" ht="157.5" customHeight="1">
      <c r="A15" s="129" t="s">
        <v>32</v>
      </c>
      <c r="B15" s="130" t="s">
        <v>9</v>
      </c>
      <c r="C15" s="132"/>
      <c r="D15" s="132">
        <v>0</v>
      </c>
      <c r="E15" s="132">
        <v>1650</v>
      </c>
      <c r="F15" s="132">
        <v>1700</v>
      </c>
    </row>
    <row r="16" spans="1:6" ht="0.75" customHeight="1" hidden="1">
      <c r="A16" s="129" t="s">
        <v>10</v>
      </c>
      <c r="B16" s="130" t="s">
        <v>173</v>
      </c>
      <c r="C16" s="132"/>
      <c r="D16" s="132">
        <f>D17</f>
        <v>0</v>
      </c>
      <c r="E16" s="132">
        <v>0</v>
      </c>
      <c r="F16" s="132">
        <v>0</v>
      </c>
    </row>
    <row r="17" spans="1:6" ht="15" hidden="1">
      <c r="A17" s="129" t="s">
        <v>12</v>
      </c>
      <c r="B17" s="130" t="s">
        <v>163</v>
      </c>
      <c r="C17" s="132"/>
      <c r="D17" s="132">
        <v>0</v>
      </c>
      <c r="E17" s="132">
        <v>0</v>
      </c>
      <c r="F17" s="132">
        <v>0</v>
      </c>
    </row>
    <row r="18" spans="1:6" ht="15" hidden="1">
      <c r="A18" s="133" t="s">
        <v>12</v>
      </c>
      <c r="B18" s="134" t="s">
        <v>164</v>
      </c>
      <c r="C18" s="132"/>
      <c r="D18" s="132">
        <v>0</v>
      </c>
      <c r="E18" s="132">
        <v>0</v>
      </c>
      <c r="F18" s="132">
        <v>0</v>
      </c>
    </row>
    <row r="19" spans="1:6" ht="15">
      <c r="A19" s="129" t="s">
        <v>13</v>
      </c>
      <c r="B19" s="130" t="s">
        <v>165</v>
      </c>
      <c r="C19" s="132"/>
      <c r="D19" s="132">
        <f>D20</f>
        <v>0</v>
      </c>
      <c r="E19" s="132">
        <f>E20+E22</f>
        <v>2010</v>
      </c>
      <c r="F19" s="132">
        <f>F20+F22</f>
        <v>2100</v>
      </c>
    </row>
    <row r="20" spans="1:6" ht="30">
      <c r="A20" s="129" t="s">
        <v>14</v>
      </c>
      <c r="B20" s="130" t="s">
        <v>166</v>
      </c>
      <c r="C20" s="132"/>
      <c r="D20" s="132">
        <f>D21+D23</f>
        <v>0</v>
      </c>
      <c r="E20" s="132">
        <v>900</v>
      </c>
      <c r="F20" s="132">
        <v>900</v>
      </c>
    </row>
    <row r="21" spans="1:6" ht="65.25" customHeight="1">
      <c r="A21" s="129" t="s">
        <v>181</v>
      </c>
      <c r="B21" s="130" t="s">
        <v>167</v>
      </c>
      <c r="C21" s="132"/>
      <c r="D21" s="132">
        <v>0</v>
      </c>
      <c r="E21" s="132">
        <v>1100</v>
      </c>
      <c r="F21" s="132">
        <v>1200</v>
      </c>
    </row>
    <row r="22" spans="1:6" ht="15">
      <c r="A22" s="129" t="s">
        <v>0</v>
      </c>
      <c r="B22" s="130" t="s">
        <v>23</v>
      </c>
      <c r="C22" s="132"/>
      <c r="D22" s="132">
        <v>0</v>
      </c>
      <c r="E22" s="132">
        <f>E23+E24</f>
        <v>1110</v>
      </c>
      <c r="F22" s="132">
        <v>1200</v>
      </c>
    </row>
    <row r="23" spans="1:6" ht="96" customHeight="1">
      <c r="A23" s="129" t="s">
        <v>182</v>
      </c>
      <c r="B23" s="130" t="s">
        <v>178</v>
      </c>
      <c r="C23" s="132"/>
      <c r="D23" s="132">
        <v>0</v>
      </c>
      <c r="E23" s="132">
        <v>650</v>
      </c>
      <c r="F23" s="132">
        <v>700</v>
      </c>
    </row>
    <row r="24" spans="1:6" ht="104.25" customHeight="1">
      <c r="A24" s="129" t="s">
        <v>183</v>
      </c>
      <c r="B24" s="130" t="s">
        <v>179</v>
      </c>
      <c r="C24" s="132"/>
      <c r="D24" s="132">
        <v>0</v>
      </c>
      <c r="E24" s="132">
        <v>460</v>
      </c>
      <c r="F24" s="132">
        <v>470</v>
      </c>
    </row>
    <row r="25" spans="1:6" ht="15" hidden="1">
      <c r="A25" s="129" t="s">
        <v>24</v>
      </c>
      <c r="B25" s="130"/>
      <c r="C25" s="132"/>
      <c r="D25" s="132">
        <v>0</v>
      </c>
      <c r="E25" s="132">
        <f>E31</f>
        <v>0</v>
      </c>
      <c r="F25" s="132">
        <f>F31</f>
        <v>0</v>
      </c>
    </row>
    <row r="26" spans="1:6" ht="1.5" customHeight="1" hidden="1">
      <c r="A26" s="129" t="s">
        <v>15</v>
      </c>
      <c r="B26" s="130" t="s">
        <v>172</v>
      </c>
      <c r="C26" s="132"/>
      <c r="D26" s="132"/>
      <c r="E26" s="132">
        <f aca="true" t="shared" si="0" ref="E26:F29">E27</f>
        <v>0</v>
      </c>
      <c r="F26" s="132">
        <f t="shared" si="0"/>
        <v>0</v>
      </c>
    </row>
    <row r="27" spans="1:6" ht="135" hidden="1">
      <c r="A27" s="129" t="s">
        <v>25</v>
      </c>
      <c r="B27" s="130" t="s">
        <v>171</v>
      </c>
      <c r="C27" s="132"/>
      <c r="D27" s="132"/>
      <c r="E27" s="132">
        <f t="shared" si="0"/>
        <v>0</v>
      </c>
      <c r="F27" s="132">
        <f t="shared" si="0"/>
        <v>0</v>
      </c>
    </row>
    <row r="28" spans="1:6" ht="90" hidden="1">
      <c r="A28" s="129" t="s">
        <v>26</v>
      </c>
      <c r="B28" s="130" t="s">
        <v>170</v>
      </c>
      <c r="C28" s="132"/>
      <c r="D28" s="132"/>
      <c r="E28" s="132">
        <f t="shared" si="0"/>
        <v>0</v>
      </c>
      <c r="F28" s="132">
        <f t="shared" si="0"/>
        <v>0</v>
      </c>
    </row>
    <row r="29" spans="1:6" ht="105" hidden="1">
      <c r="A29" s="129" t="s">
        <v>33</v>
      </c>
      <c r="B29" s="130" t="s">
        <v>169</v>
      </c>
      <c r="C29" s="132"/>
      <c r="D29" s="132"/>
      <c r="E29" s="132">
        <f t="shared" si="0"/>
        <v>0</v>
      </c>
      <c r="F29" s="132">
        <f t="shared" si="0"/>
        <v>0</v>
      </c>
    </row>
    <row r="30" spans="1:6" ht="90" hidden="1">
      <c r="A30" s="129" t="s">
        <v>34</v>
      </c>
      <c r="B30" s="130" t="s">
        <v>168</v>
      </c>
      <c r="C30" s="132"/>
      <c r="D30" s="132"/>
      <c r="E30" s="132">
        <v>0</v>
      </c>
      <c r="F30" s="132">
        <v>0</v>
      </c>
    </row>
    <row r="31" spans="1:6" ht="45" hidden="1">
      <c r="A31" s="129" t="s">
        <v>16</v>
      </c>
      <c r="B31" s="130" t="s">
        <v>186</v>
      </c>
      <c r="C31" s="132"/>
      <c r="D31" s="132">
        <v>0</v>
      </c>
      <c r="E31" s="132">
        <f>E33</f>
        <v>0</v>
      </c>
      <c r="F31" s="132">
        <f>F33</f>
        <v>0</v>
      </c>
    </row>
    <row r="32" spans="1:6" ht="45" hidden="1">
      <c r="A32" s="129" t="s">
        <v>21</v>
      </c>
      <c r="B32" s="130" t="s">
        <v>22</v>
      </c>
      <c r="C32" s="132"/>
      <c r="D32" s="132"/>
      <c r="E32" s="132">
        <v>0</v>
      </c>
      <c r="F32" s="132">
        <v>0</v>
      </c>
    </row>
    <row r="33" spans="1:6" ht="30" hidden="1">
      <c r="A33" s="129" t="s">
        <v>4</v>
      </c>
      <c r="B33" s="130" t="s">
        <v>218</v>
      </c>
      <c r="C33" s="132"/>
      <c r="D33" s="132"/>
      <c r="E33" s="132"/>
      <c r="F33" s="132"/>
    </row>
    <row r="34" spans="1:6" ht="15">
      <c r="A34" s="129" t="s">
        <v>17</v>
      </c>
      <c r="B34" s="130" t="s">
        <v>184</v>
      </c>
      <c r="C34" s="132"/>
      <c r="D34" s="132">
        <f>D37+D39</f>
        <v>2449.7</v>
      </c>
      <c r="E34" s="132">
        <f>E35</f>
        <v>9935.9</v>
      </c>
      <c r="F34" s="132">
        <f>F35</f>
        <v>6633.4</v>
      </c>
    </row>
    <row r="35" spans="1:6" ht="45">
      <c r="A35" s="129" t="s">
        <v>27</v>
      </c>
      <c r="B35" s="130" t="s">
        <v>185</v>
      </c>
      <c r="C35" s="132"/>
      <c r="D35" s="132">
        <v>0</v>
      </c>
      <c r="E35" s="132">
        <f>E36+E39+E40+E43</f>
        <v>9935.9</v>
      </c>
      <c r="F35" s="132">
        <f>F36+F39+F40+F43</f>
        <v>6633.4</v>
      </c>
    </row>
    <row r="36" spans="1:6" ht="45">
      <c r="A36" s="129" t="s">
        <v>18</v>
      </c>
      <c r="B36" s="130" t="s">
        <v>274</v>
      </c>
      <c r="C36" s="132"/>
      <c r="D36" s="132">
        <v>0</v>
      </c>
      <c r="E36" s="132">
        <v>5897</v>
      </c>
      <c r="F36" s="132">
        <v>5897</v>
      </c>
    </row>
    <row r="37" spans="1:6" ht="45">
      <c r="A37" s="129" t="s">
        <v>35</v>
      </c>
      <c r="B37" s="130" t="s">
        <v>277</v>
      </c>
      <c r="C37" s="132"/>
      <c r="D37" s="132">
        <v>1134</v>
      </c>
      <c r="E37" s="132">
        <v>2834</v>
      </c>
      <c r="F37" s="132">
        <v>1134</v>
      </c>
    </row>
    <row r="38" spans="1:6" ht="45">
      <c r="A38" s="129" t="s">
        <v>28</v>
      </c>
      <c r="B38" s="130" t="s">
        <v>277</v>
      </c>
      <c r="C38" s="132"/>
      <c r="D38" s="132">
        <v>0</v>
      </c>
      <c r="E38" s="132">
        <v>4768</v>
      </c>
      <c r="F38" s="132">
        <v>4768</v>
      </c>
    </row>
    <row r="39" spans="1:6" ht="45">
      <c r="A39" s="129" t="s">
        <v>250</v>
      </c>
      <c r="B39" s="130" t="s">
        <v>249</v>
      </c>
      <c r="C39" s="132"/>
      <c r="D39" s="132">
        <v>1315.7</v>
      </c>
      <c r="E39" s="132">
        <v>3253.8</v>
      </c>
      <c r="F39" s="132">
        <v>0</v>
      </c>
    </row>
    <row r="40" spans="1:6" ht="32.25" customHeight="1">
      <c r="A40" s="129" t="s">
        <v>29</v>
      </c>
      <c r="B40" s="130" t="s">
        <v>262</v>
      </c>
      <c r="C40" s="132"/>
      <c r="D40" s="132">
        <f>D41</f>
        <v>82</v>
      </c>
      <c r="E40" s="132">
        <f>E41+E42</f>
        <v>711.5</v>
      </c>
      <c r="F40" s="132">
        <f>F41+F42</f>
        <v>736.4000000000001</v>
      </c>
    </row>
    <row r="41" spans="1:6" ht="46.5" customHeight="1">
      <c r="A41" s="129" t="s">
        <v>30</v>
      </c>
      <c r="B41" s="130" t="s">
        <v>278</v>
      </c>
      <c r="C41" s="132"/>
      <c r="D41" s="132">
        <v>82</v>
      </c>
      <c r="E41" s="132">
        <v>651.8</v>
      </c>
      <c r="F41" s="132">
        <v>676.7</v>
      </c>
    </row>
    <row r="42" spans="1:6" ht="46.5" customHeight="1">
      <c r="A42" s="129" t="s">
        <v>275</v>
      </c>
      <c r="B42" s="130" t="s">
        <v>279</v>
      </c>
      <c r="C42" s="132"/>
      <c r="D42" s="132">
        <v>10.7</v>
      </c>
      <c r="E42" s="132">
        <v>59.7</v>
      </c>
      <c r="F42" s="132">
        <v>59.7</v>
      </c>
    </row>
    <row r="43" spans="1:6" ht="61.5" customHeight="1">
      <c r="A43" s="129" t="s">
        <v>254</v>
      </c>
      <c r="B43" s="130" t="s">
        <v>263</v>
      </c>
      <c r="C43" s="132"/>
      <c r="D43" s="132">
        <v>0</v>
      </c>
      <c r="E43" s="132">
        <v>73.6</v>
      </c>
      <c r="F43" s="132">
        <v>0</v>
      </c>
    </row>
    <row r="44" spans="1:6" ht="15">
      <c r="A44" s="129" t="s">
        <v>31</v>
      </c>
      <c r="B44" s="130"/>
      <c r="C44" s="132"/>
      <c r="D44" s="132">
        <f>D11+D34</f>
        <v>2449.7</v>
      </c>
      <c r="E44" s="132">
        <f>E11+E34</f>
        <v>13595.9</v>
      </c>
      <c r="F44" s="132">
        <f>F11+F34</f>
        <v>10433.4</v>
      </c>
    </row>
    <row r="45" ht="15"/>
    <row r="46" ht="15"/>
    <row r="47" ht="15">
      <c r="A47" s="1" t="s">
        <v>11</v>
      </c>
    </row>
    <row r="48" ht="15"/>
    <row r="49" ht="15"/>
    <row r="50" ht="15"/>
    <row r="51" ht="15"/>
    <row r="52" ht="15"/>
    <row r="53" ht="15"/>
  </sheetData>
  <sheetProtection/>
  <mergeCells count="5">
    <mergeCell ref="B4:C4"/>
    <mergeCell ref="A9:A10"/>
    <mergeCell ref="B9:B10"/>
    <mergeCell ref="F9:F10"/>
    <mergeCell ref="D9:E9"/>
  </mergeCells>
  <printOptions/>
  <pageMargins left="0.7" right="0.7" top="0.75" bottom="0.75" header="0.3" footer="0.3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9.28125" style="0" customWidth="1"/>
    <col min="2" max="2" width="10.421875" style="0" customWidth="1"/>
    <col min="3" max="3" width="11.421875" style="0" customWidth="1"/>
    <col min="4" max="4" width="9.28125" style="0" hidden="1" customWidth="1"/>
    <col min="5" max="5" width="10.421875" style="0" customWidth="1"/>
  </cols>
  <sheetData>
    <row r="1" spans="1:5" ht="15">
      <c r="A1" s="1"/>
      <c r="B1" s="1" t="s">
        <v>314</v>
      </c>
      <c r="C1" s="1"/>
      <c r="D1" s="1"/>
      <c r="E1" s="1"/>
    </row>
    <row r="2" spans="1:5" ht="15">
      <c r="A2" s="1"/>
      <c r="B2" s="1" t="s">
        <v>244</v>
      </c>
      <c r="C2" s="1"/>
      <c r="D2" s="1"/>
      <c r="E2" s="1"/>
    </row>
    <row r="3" spans="1:5" ht="15">
      <c r="A3" s="1"/>
      <c r="B3" s="1" t="s">
        <v>187</v>
      </c>
      <c r="C3" s="1"/>
      <c r="D3" s="1"/>
      <c r="E3" s="1"/>
    </row>
    <row r="4" spans="1:5" ht="15">
      <c r="A4" s="1"/>
      <c r="B4" s="1" t="s">
        <v>293</v>
      </c>
      <c r="C4" s="1"/>
      <c r="D4" s="1"/>
      <c r="E4" s="1"/>
    </row>
    <row r="5" spans="1:5" ht="15">
      <c r="A5" s="1"/>
      <c r="B5" s="1" t="s">
        <v>203</v>
      </c>
      <c r="C5" s="1"/>
      <c r="D5" s="1"/>
      <c r="E5" s="1"/>
    </row>
    <row r="6" spans="1:5" ht="30.75" customHeight="1">
      <c r="A6" s="163" t="s">
        <v>294</v>
      </c>
      <c r="B6" s="163"/>
      <c r="C6" s="163"/>
      <c r="D6" s="163"/>
      <c r="E6" s="163"/>
    </row>
    <row r="7" spans="1:5" ht="15">
      <c r="A7" s="1"/>
      <c r="B7" s="1"/>
      <c r="C7" s="1"/>
      <c r="D7" s="1"/>
      <c r="E7" s="1" t="s">
        <v>224</v>
      </c>
    </row>
    <row r="8" spans="1:5" ht="60" customHeight="1">
      <c r="A8" s="2" t="s">
        <v>5</v>
      </c>
      <c r="B8" s="2" t="s">
        <v>36</v>
      </c>
      <c r="C8" s="2" t="s">
        <v>37</v>
      </c>
      <c r="D8" s="128" t="s">
        <v>219</v>
      </c>
      <c r="E8" s="2" t="s">
        <v>220</v>
      </c>
    </row>
    <row r="9" spans="1:5" ht="15">
      <c r="A9" s="2" t="s">
        <v>114</v>
      </c>
      <c r="B9" s="2">
        <v>1</v>
      </c>
      <c r="C9" s="2">
        <v>2</v>
      </c>
      <c r="D9" s="2">
        <v>3</v>
      </c>
      <c r="E9" s="2">
        <v>4</v>
      </c>
    </row>
    <row r="10" spans="1:5" ht="33" customHeight="1">
      <c r="A10" s="52" t="s">
        <v>112</v>
      </c>
      <c r="B10" s="53" t="s">
        <v>38</v>
      </c>
      <c r="C10" s="53" t="s">
        <v>39</v>
      </c>
      <c r="D10" s="53" t="s">
        <v>222</v>
      </c>
      <c r="E10" s="48">
        <f>E11+E12+E13+E14+E15</f>
        <v>11839.23</v>
      </c>
    </row>
    <row r="11" spans="1:5" ht="51.75" customHeight="1">
      <c r="A11" s="20" t="s">
        <v>40</v>
      </c>
      <c r="B11" s="21" t="s">
        <v>38</v>
      </c>
      <c r="C11" s="21" t="s">
        <v>41</v>
      </c>
      <c r="D11" s="21" t="s">
        <v>222</v>
      </c>
      <c r="E11" s="23">
        <v>763.9</v>
      </c>
    </row>
    <row r="12" spans="1:5" ht="96.75" customHeight="1">
      <c r="A12" s="20" t="s">
        <v>106</v>
      </c>
      <c r="B12" s="21" t="s">
        <v>38</v>
      </c>
      <c r="C12" s="21" t="s">
        <v>42</v>
      </c>
      <c r="D12" s="21" t="s">
        <v>222</v>
      </c>
      <c r="E12" s="24">
        <v>4176.2</v>
      </c>
    </row>
    <row r="13" spans="1:5" ht="30.75" customHeight="1">
      <c r="A13" s="20" t="s">
        <v>43</v>
      </c>
      <c r="B13" s="21" t="s">
        <v>38</v>
      </c>
      <c r="C13" s="21" t="s">
        <v>44</v>
      </c>
      <c r="D13" s="21"/>
      <c r="E13" s="24">
        <v>77.53</v>
      </c>
    </row>
    <row r="14" spans="1:5" ht="53.25" customHeight="1">
      <c r="A14" s="20" t="s">
        <v>264</v>
      </c>
      <c r="B14" s="21" t="s">
        <v>38</v>
      </c>
      <c r="C14" s="21" t="s">
        <v>125</v>
      </c>
      <c r="D14" s="21" t="s">
        <v>222</v>
      </c>
      <c r="E14" s="24">
        <v>20</v>
      </c>
    </row>
    <row r="15" spans="1:5" ht="30.75" customHeight="1">
      <c r="A15" s="20" t="s">
        <v>45</v>
      </c>
      <c r="B15" s="21" t="s">
        <v>38</v>
      </c>
      <c r="C15" s="21" t="s">
        <v>46</v>
      </c>
      <c r="D15" s="21" t="s">
        <v>222</v>
      </c>
      <c r="E15" s="24">
        <v>6801.6</v>
      </c>
    </row>
    <row r="16" spans="1:5" ht="21" customHeight="1">
      <c r="A16" s="54" t="s">
        <v>1</v>
      </c>
      <c r="B16" s="55" t="s">
        <v>41</v>
      </c>
      <c r="C16" s="55" t="s">
        <v>39</v>
      </c>
      <c r="D16" s="55" t="s">
        <v>290</v>
      </c>
      <c r="E16" s="46">
        <f>E17</f>
        <v>621.6</v>
      </c>
    </row>
    <row r="17" spans="1:5" ht="29.25" customHeight="1">
      <c r="A17" s="20" t="s">
        <v>78</v>
      </c>
      <c r="B17" s="21" t="s">
        <v>41</v>
      </c>
      <c r="C17" s="21" t="s">
        <v>47</v>
      </c>
      <c r="D17" s="21" t="s">
        <v>290</v>
      </c>
      <c r="E17" s="24">
        <v>621.6</v>
      </c>
    </row>
    <row r="18" spans="1:5" ht="38.25" customHeight="1">
      <c r="A18" s="142" t="s">
        <v>107</v>
      </c>
      <c r="B18" s="55" t="s">
        <v>47</v>
      </c>
      <c r="C18" s="55" t="s">
        <v>39</v>
      </c>
      <c r="D18" s="55"/>
      <c r="E18" s="46">
        <f>E19</f>
        <v>20</v>
      </c>
    </row>
    <row r="19" spans="1:5" ht="88.5" customHeight="1">
      <c r="A19" s="143" t="s">
        <v>265</v>
      </c>
      <c r="B19" s="55" t="s">
        <v>47</v>
      </c>
      <c r="C19" s="55" t="s">
        <v>48</v>
      </c>
      <c r="D19" s="55" t="s">
        <v>222</v>
      </c>
      <c r="E19" s="46">
        <v>20</v>
      </c>
    </row>
    <row r="20" spans="1:5" ht="27.75" customHeight="1" hidden="1">
      <c r="A20" s="56" t="s">
        <v>109</v>
      </c>
      <c r="B20" s="55" t="s">
        <v>42</v>
      </c>
      <c r="C20" s="55" t="s">
        <v>39</v>
      </c>
      <c r="D20" s="55"/>
      <c r="E20" s="46">
        <f>E21</f>
        <v>0</v>
      </c>
    </row>
    <row r="21" spans="1:5" ht="28.5" customHeight="1" hidden="1">
      <c r="A21" s="56" t="s">
        <v>104</v>
      </c>
      <c r="B21" s="55" t="s">
        <v>42</v>
      </c>
      <c r="C21" s="55" t="s">
        <v>48</v>
      </c>
      <c r="D21" s="55"/>
      <c r="E21" s="46">
        <v>0</v>
      </c>
    </row>
    <row r="22" spans="1:5" ht="31.5" customHeight="1">
      <c r="A22" s="56" t="s">
        <v>49</v>
      </c>
      <c r="B22" s="55" t="s">
        <v>50</v>
      </c>
      <c r="C22" s="55" t="s">
        <v>39</v>
      </c>
      <c r="D22" s="55"/>
      <c r="E22" s="46">
        <f>E23+E24+E25</f>
        <v>496.6</v>
      </c>
    </row>
    <row r="23" spans="1:5" ht="0.75" customHeight="1">
      <c r="A23" s="56" t="s">
        <v>110</v>
      </c>
      <c r="B23" s="55" t="s">
        <v>50</v>
      </c>
      <c r="C23" s="55" t="s">
        <v>38</v>
      </c>
      <c r="D23" s="55"/>
      <c r="E23" s="46"/>
    </row>
    <row r="24" spans="1:5" ht="33" customHeight="1" hidden="1">
      <c r="A24" s="56" t="s">
        <v>111</v>
      </c>
      <c r="B24" s="55" t="s">
        <v>50</v>
      </c>
      <c r="C24" s="55" t="s">
        <v>41</v>
      </c>
      <c r="D24" s="55"/>
      <c r="E24" s="46"/>
    </row>
    <row r="25" spans="1:5" ht="33.75" customHeight="1">
      <c r="A25" s="56" t="s">
        <v>2</v>
      </c>
      <c r="B25" s="55" t="s">
        <v>50</v>
      </c>
      <c r="C25" s="55" t="s">
        <v>39</v>
      </c>
      <c r="D25" s="55"/>
      <c r="E25" s="46">
        <f>E26+E27</f>
        <v>496.6</v>
      </c>
    </row>
    <row r="26" spans="1:5" ht="1.5" customHeight="1" hidden="1">
      <c r="A26" s="137" t="s">
        <v>250</v>
      </c>
      <c r="B26" s="138" t="s">
        <v>50</v>
      </c>
      <c r="C26" s="138" t="s">
        <v>47</v>
      </c>
      <c r="D26" s="138"/>
      <c r="E26" s="139"/>
    </row>
    <row r="27" spans="1:5" ht="50.25" customHeight="1">
      <c r="A27" s="129" t="s">
        <v>276</v>
      </c>
      <c r="B27" s="135" t="s">
        <v>50</v>
      </c>
      <c r="C27" s="135" t="s">
        <v>47</v>
      </c>
      <c r="D27" s="135"/>
      <c r="E27" s="136">
        <v>496.6</v>
      </c>
    </row>
    <row r="28" spans="1:5" ht="36.75" customHeight="1" hidden="1">
      <c r="A28" s="56" t="s">
        <v>127</v>
      </c>
      <c r="B28" s="55" t="s">
        <v>125</v>
      </c>
      <c r="C28" s="55" t="s">
        <v>50</v>
      </c>
      <c r="D28" s="55"/>
      <c r="E28" s="46"/>
    </row>
    <row r="29" spans="1:5" ht="0.75" customHeight="1" hidden="1">
      <c r="A29" s="47" t="s">
        <v>130</v>
      </c>
      <c r="B29" s="55" t="s">
        <v>105</v>
      </c>
      <c r="C29" s="55" t="s">
        <v>39</v>
      </c>
      <c r="D29" s="55"/>
      <c r="E29" s="46">
        <f>E30</f>
        <v>0</v>
      </c>
    </row>
    <row r="30" spans="1:5" ht="0.75" customHeight="1" hidden="1">
      <c r="A30" s="56" t="s">
        <v>129</v>
      </c>
      <c r="B30" s="55" t="s">
        <v>105</v>
      </c>
      <c r="C30" s="55" t="s">
        <v>126</v>
      </c>
      <c r="D30" s="55"/>
      <c r="E30" s="46"/>
    </row>
    <row r="31" spans="1:5" ht="0.75" customHeight="1">
      <c r="A31" s="56" t="s">
        <v>128</v>
      </c>
      <c r="B31" s="55" t="s">
        <v>125</v>
      </c>
      <c r="C31" s="55" t="s">
        <v>39</v>
      </c>
      <c r="D31" s="55"/>
      <c r="E31" s="46">
        <f>E32</f>
        <v>0</v>
      </c>
    </row>
    <row r="32" spans="1:5" ht="0.75" customHeight="1">
      <c r="A32" s="56" t="s">
        <v>127</v>
      </c>
      <c r="B32" s="55" t="s">
        <v>125</v>
      </c>
      <c r="C32" s="55" t="s">
        <v>50</v>
      </c>
      <c r="D32" s="55"/>
      <c r="E32" s="46"/>
    </row>
    <row r="33" spans="1:5" ht="15.75" customHeight="1">
      <c r="A33" s="47" t="s">
        <v>53</v>
      </c>
      <c r="B33" s="57"/>
      <c r="C33" s="57"/>
      <c r="D33" s="55">
        <f>D10+D16+D19</f>
        <v>52</v>
      </c>
      <c r="E33" s="58">
        <f>E10+E16+E18+E22</f>
        <v>12977.43</v>
      </c>
    </row>
  </sheetData>
  <sheetProtection/>
  <mergeCells count="1"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3.00390625" style="1" customWidth="1"/>
    <col min="2" max="2" width="7.7109375" style="1" customWidth="1"/>
    <col min="3" max="3" width="7.57421875" style="1" customWidth="1"/>
    <col min="4" max="4" width="10.00390625" style="1" customWidth="1"/>
    <col min="5" max="5" width="14.8515625" style="1" customWidth="1"/>
    <col min="6" max="6" width="9.8515625" style="1" customWidth="1"/>
    <col min="7" max="16384" width="9.140625" style="1" customWidth="1"/>
  </cols>
  <sheetData>
    <row r="1" ht="15">
      <c r="B1" s="1" t="s">
        <v>212</v>
      </c>
    </row>
    <row r="2" ht="15">
      <c r="B2" s="1" t="s">
        <v>245</v>
      </c>
    </row>
    <row r="3" ht="15">
      <c r="B3" s="1" t="s">
        <v>309</v>
      </c>
    </row>
    <row r="4" ht="15">
      <c r="B4" s="1" t="s">
        <v>268</v>
      </c>
    </row>
    <row r="6" spans="1:5" ht="31.5" customHeight="1">
      <c r="A6" s="163" t="s">
        <v>261</v>
      </c>
      <c r="B6" s="163"/>
      <c r="C6" s="163"/>
      <c r="D6" s="163"/>
      <c r="E6" s="163"/>
    </row>
    <row r="7" spans="5:6" ht="15">
      <c r="E7" s="22"/>
      <c r="F7" s="1" t="s">
        <v>223</v>
      </c>
    </row>
    <row r="8" spans="1:6" ht="15">
      <c r="A8" s="167" t="s">
        <v>5</v>
      </c>
      <c r="B8" s="167" t="s">
        <v>36</v>
      </c>
      <c r="C8" s="167" t="s">
        <v>37</v>
      </c>
      <c r="D8" s="171" t="s">
        <v>253</v>
      </c>
      <c r="E8" s="172"/>
      <c r="F8" s="173" t="s">
        <v>260</v>
      </c>
    </row>
    <row r="9" spans="1:6" ht="45">
      <c r="A9" s="168"/>
      <c r="B9" s="168"/>
      <c r="C9" s="168"/>
      <c r="D9" s="2" t="s">
        <v>219</v>
      </c>
      <c r="E9" s="2" t="s">
        <v>220</v>
      </c>
      <c r="F9" s="174"/>
    </row>
    <row r="10" spans="1:6" ht="15">
      <c r="A10" s="2" t="s">
        <v>114</v>
      </c>
      <c r="B10" s="2">
        <v>1</v>
      </c>
      <c r="C10" s="2">
        <v>2</v>
      </c>
      <c r="D10" s="2"/>
      <c r="E10" s="2">
        <v>4</v>
      </c>
      <c r="F10" s="45">
        <v>5</v>
      </c>
    </row>
    <row r="11" spans="1:6" ht="14.25" customHeight="1">
      <c r="A11" s="52" t="s">
        <v>112</v>
      </c>
      <c r="B11" s="53" t="s">
        <v>38</v>
      </c>
      <c r="C11" s="53" t="s">
        <v>39</v>
      </c>
      <c r="D11" s="53" t="s">
        <v>222</v>
      </c>
      <c r="E11" s="50">
        <f>E12+E13+E15+E16</f>
        <v>9289.5</v>
      </c>
      <c r="F11" s="50">
        <f>F12+F13+F15+F16</f>
        <v>9215</v>
      </c>
    </row>
    <row r="12" spans="1:6" ht="47.25" customHeight="1">
      <c r="A12" s="20" t="s">
        <v>40</v>
      </c>
      <c r="B12" s="21" t="s">
        <v>38</v>
      </c>
      <c r="C12" s="21" t="s">
        <v>41</v>
      </c>
      <c r="D12" s="21" t="s">
        <v>222</v>
      </c>
      <c r="E12" s="23">
        <v>841.9</v>
      </c>
      <c r="F12" s="51">
        <v>875.5</v>
      </c>
    </row>
    <row r="13" spans="1:6" ht="62.25" customHeight="1">
      <c r="A13" s="20" t="s">
        <v>106</v>
      </c>
      <c r="B13" s="21" t="s">
        <v>38</v>
      </c>
      <c r="C13" s="21" t="s">
        <v>42</v>
      </c>
      <c r="D13" s="21" t="s">
        <v>222</v>
      </c>
      <c r="E13" s="24">
        <v>3789.6</v>
      </c>
      <c r="F13" s="51">
        <v>3700.8</v>
      </c>
    </row>
    <row r="14" spans="1:6" ht="16.5" customHeight="1" hidden="1">
      <c r="A14" s="20" t="s">
        <v>43</v>
      </c>
      <c r="B14" s="21" t="s">
        <v>38</v>
      </c>
      <c r="C14" s="21" t="s">
        <v>44</v>
      </c>
      <c r="D14" s="21"/>
      <c r="E14" s="24"/>
      <c r="F14" s="51"/>
    </row>
    <row r="15" spans="1:6" ht="51.75" customHeight="1">
      <c r="A15" s="20" t="s">
        <v>264</v>
      </c>
      <c r="B15" s="21" t="s">
        <v>38</v>
      </c>
      <c r="C15" s="21" t="s">
        <v>125</v>
      </c>
      <c r="D15" s="21" t="s">
        <v>222</v>
      </c>
      <c r="E15" s="24">
        <v>20</v>
      </c>
      <c r="F15" s="51">
        <v>20</v>
      </c>
    </row>
    <row r="16" spans="1:6" ht="15">
      <c r="A16" s="20" t="s">
        <v>45</v>
      </c>
      <c r="B16" s="21" t="s">
        <v>38</v>
      </c>
      <c r="C16" s="21" t="s">
        <v>46</v>
      </c>
      <c r="D16" s="21" t="s">
        <v>222</v>
      </c>
      <c r="E16" s="24">
        <v>4638</v>
      </c>
      <c r="F16" s="51">
        <v>4618.7</v>
      </c>
    </row>
    <row r="17" spans="1:6" ht="15">
      <c r="A17" s="54" t="s">
        <v>1</v>
      </c>
      <c r="B17" s="55" t="s">
        <v>41</v>
      </c>
      <c r="C17" s="55" t="s">
        <v>39</v>
      </c>
      <c r="D17" s="55" t="s">
        <v>292</v>
      </c>
      <c r="E17" s="46">
        <f>E18</f>
        <v>651.8</v>
      </c>
      <c r="F17" s="49">
        <f>F18</f>
        <v>676.7</v>
      </c>
    </row>
    <row r="18" spans="1:6" ht="24.75" customHeight="1">
      <c r="A18" s="20" t="s">
        <v>78</v>
      </c>
      <c r="B18" s="21" t="s">
        <v>41</v>
      </c>
      <c r="C18" s="21" t="s">
        <v>47</v>
      </c>
      <c r="D18" s="21" t="s">
        <v>292</v>
      </c>
      <c r="E18" s="23">
        <v>651.8</v>
      </c>
      <c r="F18" s="51">
        <v>676.7</v>
      </c>
    </row>
    <row r="19" spans="1:6" ht="28.5" customHeight="1">
      <c r="A19" s="54" t="s">
        <v>107</v>
      </c>
      <c r="B19" s="55" t="s">
        <v>47</v>
      </c>
      <c r="C19" s="55" t="s">
        <v>39</v>
      </c>
      <c r="D19" s="55" t="s">
        <v>11</v>
      </c>
      <c r="E19" s="48">
        <f>E20</f>
        <v>20</v>
      </c>
      <c r="F19" s="49">
        <f>F20</f>
        <v>20</v>
      </c>
    </row>
    <row r="20" spans="1:6" ht="53.25" customHeight="1">
      <c r="A20" s="137" t="s">
        <v>108</v>
      </c>
      <c r="B20" s="138" t="s">
        <v>47</v>
      </c>
      <c r="C20" s="138" t="s">
        <v>48</v>
      </c>
      <c r="D20" s="138"/>
      <c r="E20" s="139">
        <v>20</v>
      </c>
      <c r="F20" s="153">
        <v>20</v>
      </c>
    </row>
    <row r="21" spans="1:6" ht="24.75" customHeight="1" hidden="1">
      <c r="A21" s="56" t="s">
        <v>109</v>
      </c>
      <c r="B21" s="55" t="s">
        <v>42</v>
      </c>
      <c r="C21" s="55" t="s">
        <v>39</v>
      </c>
      <c r="D21" s="55"/>
      <c r="E21" s="46">
        <f>E22</f>
        <v>0</v>
      </c>
      <c r="F21" s="47"/>
    </row>
    <row r="22" spans="1:6" ht="38.25" customHeight="1" hidden="1">
      <c r="A22" s="56" t="s">
        <v>104</v>
      </c>
      <c r="B22" s="55" t="s">
        <v>42</v>
      </c>
      <c r="C22" s="55" t="s">
        <v>48</v>
      </c>
      <c r="D22" s="55"/>
      <c r="E22" s="46"/>
      <c r="F22" s="47"/>
    </row>
    <row r="23" spans="1:6" ht="40.5" customHeight="1">
      <c r="A23" s="56" t="s">
        <v>49</v>
      </c>
      <c r="B23" s="55" t="s">
        <v>50</v>
      </c>
      <c r="C23" s="55" t="s">
        <v>39</v>
      </c>
      <c r="D23" s="55"/>
      <c r="E23" s="46">
        <f>E24+E25+E26</f>
        <v>3327.4</v>
      </c>
      <c r="F23" s="47">
        <f>F26</f>
        <v>0</v>
      </c>
    </row>
    <row r="24" spans="1:6" ht="1.5" customHeight="1">
      <c r="A24" s="56" t="s">
        <v>110</v>
      </c>
      <c r="B24" s="55" t="s">
        <v>50</v>
      </c>
      <c r="C24" s="55" t="s">
        <v>38</v>
      </c>
      <c r="D24" s="55"/>
      <c r="E24" s="46">
        <v>0</v>
      </c>
      <c r="F24" s="47"/>
    </row>
    <row r="25" spans="1:6" ht="31.5" customHeight="1" hidden="1">
      <c r="A25" s="56" t="s">
        <v>111</v>
      </c>
      <c r="B25" s="55" t="s">
        <v>50</v>
      </c>
      <c r="C25" s="55" t="s">
        <v>41</v>
      </c>
      <c r="D25" s="55"/>
      <c r="E25" s="46">
        <v>0</v>
      </c>
      <c r="F25" s="47"/>
    </row>
    <row r="26" spans="1:6" ht="60" customHeight="1">
      <c r="A26" s="56" t="s">
        <v>2</v>
      </c>
      <c r="B26" s="55" t="s">
        <v>50</v>
      </c>
      <c r="C26" s="55" t="s">
        <v>47</v>
      </c>
      <c r="D26" s="55"/>
      <c r="E26" s="46">
        <f>E27+E32</f>
        <v>3327.4</v>
      </c>
      <c r="F26" s="47">
        <f>F27+F32</f>
        <v>0</v>
      </c>
    </row>
    <row r="27" spans="1:6" ht="48.75" customHeight="1">
      <c r="A27" s="137" t="s">
        <v>250</v>
      </c>
      <c r="B27" s="138" t="s">
        <v>50</v>
      </c>
      <c r="C27" s="138" t="s">
        <v>47</v>
      </c>
      <c r="D27" s="138"/>
      <c r="E27" s="139">
        <v>3253.8</v>
      </c>
      <c r="F27" s="140">
        <v>0</v>
      </c>
    </row>
    <row r="28" spans="1:6" ht="2.25" customHeight="1" hidden="1">
      <c r="A28" s="56" t="s">
        <v>127</v>
      </c>
      <c r="B28" s="55" t="s">
        <v>125</v>
      </c>
      <c r="C28" s="55" t="s">
        <v>50</v>
      </c>
      <c r="D28" s="55"/>
      <c r="E28" s="46"/>
      <c r="F28" s="47"/>
    </row>
    <row r="29" spans="1:6" ht="54" customHeight="1" hidden="1">
      <c r="A29" s="47" t="s">
        <v>130</v>
      </c>
      <c r="B29" s="55" t="s">
        <v>105</v>
      </c>
      <c r="C29" s="55" t="s">
        <v>39</v>
      </c>
      <c r="D29" s="55"/>
      <c r="E29" s="46">
        <f>E30</f>
        <v>0</v>
      </c>
      <c r="F29" s="47"/>
    </row>
    <row r="30" spans="1:6" ht="59.25" customHeight="1" hidden="1">
      <c r="A30" s="56" t="s">
        <v>129</v>
      </c>
      <c r="B30" s="55" t="s">
        <v>105</v>
      </c>
      <c r="C30" s="55" t="s">
        <v>126</v>
      </c>
      <c r="D30" s="55"/>
      <c r="E30" s="46">
        <v>0</v>
      </c>
      <c r="F30" s="47"/>
    </row>
    <row r="31" spans="1:6" ht="39.75" customHeight="1" hidden="1">
      <c r="A31" s="56" t="s">
        <v>128</v>
      </c>
      <c r="B31" s="55" t="s">
        <v>125</v>
      </c>
      <c r="C31" s="55" t="s">
        <v>39</v>
      </c>
      <c r="D31" s="55"/>
      <c r="E31" s="46">
        <f>E33</f>
        <v>307.2</v>
      </c>
      <c r="F31" s="47"/>
    </row>
    <row r="32" spans="1:6" ht="66" customHeight="1">
      <c r="A32" s="137" t="s">
        <v>254</v>
      </c>
      <c r="B32" s="141"/>
      <c r="C32" s="141"/>
      <c r="D32" s="141"/>
      <c r="E32" s="150">
        <v>73.6</v>
      </c>
      <c r="F32" s="140">
        <v>0</v>
      </c>
    </row>
    <row r="33" spans="1:6" ht="18.75" customHeight="1">
      <c r="A33" s="56" t="s">
        <v>134</v>
      </c>
      <c r="B33" s="55" t="s">
        <v>221</v>
      </c>
      <c r="C33" s="55" t="s">
        <v>39</v>
      </c>
      <c r="D33" s="55"/>
      <c r="E33" s="82">
        <v>307.2</v>
      </c>
      <c r="F33" s="77">
        <v>521.7</v>
      </c>
    </row>
    <row r="34" spans="1:6" ht="27" customHeight="1">
      <c r="A34" s="47" t="s">
        <v>53</v>
      </c>
      <c r="B34" s="57"/>
      <c r="C34" s="57"/>
      <c r="D34" s="154" t="s">
        <v>310</v>
      </c>
      <c r="E34" s="58">
        <f>E11+E17+E19+E23+E33</f>
        <v>13595.9</v>
      </c>
      <c r="F34" s="49">
        <f>F11+F17+F19+F23+F33</f>
        <v>10433.400000000001</v>
      </c>
    </row>
  </sheetData>
  <sheetProtection/>
  <mergeCells count="6">
    <mergeCell ref="A6:E6"/>
    <mergeCell ref="A8:A9"/>
    <mergeCell ref="B8:B9"/>
    <mergeCell ref="C8:C9"/>
    <mergeCell ref="F8:F9"/>
    <mergeCell ref="D8:E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34.28125" style="1" customWidth="1"/>
    <col min="2" max="2" width="5.57421875" style="1" customWidth="1"/>
    <col min="3" max="3" width="5.140625" style="1" customWidth="1"/>
    <col min="4" max="4" width="5.57421875" style="1" customWidth="1"/>
    <col min="5" max="5" width="12.00390625" style="1" customWidth="1"/>
    <col min="6" max="6" width="7.8515625" style="1" customWidth="1"/>
    <col min="7" max="7" width="8.00390625" style="1" hidden="1" customWidth="1"/>
    <col min="8" max="8" width="9.8515625" style="1" customWidth="1"/>
    <col min="9" max="10" width="9.140625" style="1" customWidth="1"/>
    <col min="11" max="11" width="37.00390625" style="3" customWidth="1"/>
    <col min="12" max="16384" width="9.140625" style="1" customWidth="1"/>
  </cols>
  <sheetData>
    <row r="1" spans="1:8" ht="15">
      <c r="A1" s="43"/>
      <c r="B1" s="43"/>
      <c r="C1" s="43"/>
      <c r="D1" s="43"/>
      <c r="E1" s="67" t="s">
        <v>322</v>
      </c>
      <c r="F1" s="67"/>
      <c r="G1" s="67"/>
      <c r="H1" s="67"/>
    </row>
    <row r="2" spans="1:8" ht="15">
      <c r="A2" s="43"/>
      <c r="B2" s="43"/>
      <c r="C2" s="43"/>
      <c r="D2" s="67" t="s">
        <v>244</v>
      </c>
      <c r="E2" s="67"/>
      <c r="F2" s="67"/>
      <c r="G2" s="67"/>
      <c r="H2" s="67"/>
    </row>
    <row r="3" spans="1:8" ht="15">
      <c r="A3" s="43"/>
      <c r="B3" s="43"/>
      <c r="C3" s="43"/>
      <c r="D3" s="67" t="s">
        <v>204</v>
      </c>
      <c r="E3" s="67"/>
      <c r="F3" s="67"/>
      <c r="G3" s="67"/>
      <c r="H3" s="67"/>
    </row>
    <row r="4" spans="1:8" ht="15">
      <c r="A4" s="43"/>
      <c r="B4" s="43"/>
      <c r="C4" s="43"/>
      <c r="D4" s="43" t="s">
        <v>305</v>
      </c>
      <c r="E4" s="67"/>
      <c r="F4" s="43"/>
      <c r="G4" s="43"/>
      <c r="H4" s="43"/>
    </row>
    <row r="5" spans="1:8" ht="15">
      <c r="A5" s="43"/>
      <c r="B5" s="43"/>
      <c r="C5" s="43"/>
      <c r="D5" s="43" t="s">
        <v>306</v>
      </c>
      <c r="E5" s="43"/>
      <c r="F5" s="43"/>
      <c r="G5" s="43"/>
      <c r="H5" s="43"/>
    </row>
    <row r="6" spans="1:8" ht="22.5" customHeight="1">
      <c r="A6" s="175" t="s">
        <v>308</v>
      </c>
      <c r="B6" s="175"/>
      <c r="C6" s="175"/>
      <c r="D6" s="175"/>
      <c r="E6" s="175"/>
      <c r="F6" s="175"/>
      <c r="G6" s="175"/>
      <c r="H6" s="175"/>
    </row>
    <row r="7" spans="1:8" ht="20.25" customHeight="1">
      <c r="A7" s="71"/>
      <c r="B7" s="71"/>
      <c r="C7" s="71"/>
      <c r="D7" s="71"/>
      <c r="E7" s="71"/>
      <c r="F7" s="71"/>
      <c r="G7" s="71"/>
      <c r="H7" s="71" t="s">
        <v>224</v>
      </c>
    </row>
    <row r="8" spans="1:8" ht="15" customHeight="1">
      <c r="A8" s="176" t="s">
        <v>5</v>
      </c>
      <c r="B8" s="177" t="s">
        <v>54</v>
      </c>
      <c r="C8" s="177"/>
      <c r="D8" s="177"/>
      <c r="E8" s="177"/>
      <c r="F8" s="178"/>
      <c r="G8" s="157"/>
      <c r="H8" s="69" t="s">
        <v>96</v>
      </c>
    </row>
    <row r="9" spans="1:8" ht="39">
      <c r="A9" s="176"/>
      <c r="B9" s="5" t="s">
        <v>55</v>
      </c>
      <c r="C9" s="6" t="s">
        <v>56</v>
      </c>
      <c r="D9" s="7" t="s">
        <v>57</v>
      </c>
      <c r="E9" s="6" t="s">
        <v>58</v>
      </c>
      <c r="F9" s="68" t="s">
        <v>59</v>
      </c>
      <c r="G9" s="158"/>
      <c r="H9" s="70" t="s">
        <v>307</v>
      </c>
    </row>
    <row r="10" spans="1:8" ht="15">
      <c r="A10" s="72" t="s">
        <v>114</v>
      </c>
      <c r="B10" s="73">
        <v>1</v>
      </c>
      <c r="C10" s="4" t="s">
        <v>115</v>
      </c>
      <c r="D10" s="4" t="s">
        <v>116</v>
      </c>
      <c r="E10" s="4" t="s">
        <v>117</v>
      </c>
      <c r="F10" s="4" t="s">
        <v>118</v>
      </c>
      <c r="G10" s="159"/>
      <c r="H10" s="74">
        <v>6</v>
      </c>
    </row>
    <row r="11" spans="1:8" ht="15">
      <c r="A11" s="75" t="s">
        <v>60</v>
      </c>
      <c r="B11" s="76"/>
      <c r="C11" s="76" t="s">
        <v>38</v>
      </c>
      <c r="D11" s="76" t="s">
        <v>39</v>
      </c>
      <c r="E11" s="76"/>
      <c r="F11" s="76"/>
      <c r="G11" s="76"/>
      <c r="H11" s="77">
        <f>H12+H17+H28+H31+H33</f>
        <v>11839.23</v>
      </c>
    </row>
    <row r="12" spans="1:8" ht="51.75">
      <c r="A12" s="78" t="s">
        <v>40</v>
      </c>
      <c r="B12" s="76"/>
      <c r="C12" s="76" t="s">
        <v>38</v>
      </c>
      <c r="D12" s="76" t="s">
        <v>41</v>
      </c>
      <c r="E12" s="76"/>
      <c r="F12" s="76"/>
      <c r="G12" s="76"/>
      <c r="H12" s="77">
        <f>H13</f>
        <v>763.9000000000001</v>
      </c>
    </row>
    <row r="13" spans="1:8" ht="64.5">
      <c r="A13" s="79" t="s">
        <v>61</v>
      </c>
      <c r="B13" s="76" t="s">
        <v>177</v>
      </c>
      <c r="C13" s="76" t="s">
        <v>38</v>
      </c>
      <c r="D13" s="76" t="s">
        <v>41</v>
      </c>
      <c r="E13" s="76"/>
      <c r="F13" s="76"/>
      <c r="G13" s="76"/>
      <c r="H13" s="77">
        <f>H14</f>
        <v>763.9000000000001</v>
      </c>
    </row>
    <row r="14" spans="1:8" ht="26.25">
      <c r="A14" s="79" t="s">
        <v>62</v>
      </c>
      <c r="B14" s="76" t="s">
        <v>177</v>
      </c>
      <c r="C14" s="76" t="s">
        <v>38</v>
      </c>
      <c r="D14" s="76" t="s">
        <v>41</v>
      </c>
      <c r="E14" s="76" t="s">
        <v>208</v>
      </c>
      <c r="F14" s="76"/>
      <c r="G14" s="76"/>
      <c r="H14" s="77">
        <f>H15+H16</f>
        <v>763.9000000000001</v>
      </c>
    </row>
    <row r="15" spans="1:8" ht="39">
      <c r="A15" s="80" t="s">
        <v>238</v>
      </c>
      <c r="B15" s="4" t="s">
        <v>177</v>
      </c>
      <c r="C15" s="4" t="s">
        <v>38</v>
      </c>
      <c r="D15" s="4" t="s">
        <v>41</v>
      </c>
      <c r="E15" s="4" t="s">
        <v>208</v>
      </c>
      <c r="F15" s="4" t="s">
        <v>64</v>
      </c>
      <c r="G15" s="4"/>
      <c r="H15" s="81">
        <v>586.7</v>
      </c>
    </row>
    <row r="16" spans="1:8" ht="62.25" customHeight="1">
      <c r="A16" s="80" t="s">
        <v>236</v>
      </c>
      <c r="B16" s="4" t="s">
        <v>177</v>
      </c>
      <c r="C16" s="4" t="s">
        <v>38</v>
      </c>
      <c r="D16" s="4" t="s">
        <v>41</v>
      </c>
      <c r="E16" s="4" t="s">
        <v>208</v>
      </c>
      <c r="F16" s="4" t="s">
        <v>232</v>
      </c>
      <c r="G16" s="4" t="s">
        <v>317</v>
      </c>
      <c r="H16" s="81">
        <v>177.2</v>
      </c>
    </row>
    <row r="17" spans="1:8" ht="93" customHeight="1">
      <c r="A17" s="78" t="s">
        <v>106</v>
      </c>
      <c r="B17" s="76"/>
      <c r="C17" s="76" t="s">
        <v>38</v>
      </c>
      <c r="D17" s="76" t="s">
        <v>42</v>
      </c>
      <c r="E17" s="76"/>
      <c r="F17" s="76"/>
      <c r="G17" s="76"/>
      <c r="H17" s="82">
        <f>H18</f>
        <v>4176.2</v>
      </c>
    </row>
    <row r="18" spans="1:8" ht="64.5">
      <c r="A18" s="79" t="s">
        <v>61</v>
      </c>
      <c r="B18" s="76" t="s">
        <v>177</v>
      </c>
      <c r="C18" s="76" t="s">
        <v>38</v>
      </c>
      <c r="D18" s="76" t="s">
        <v>42</v>
      </c>
      <c r="E18" s="146"/>
      <c r="F18" s="76"/>
      <c r="G18" s="76"/>
      <c r="H18" s="82">
        <f>H19+H20+H21+H23+H24+H25+H26+H27</f>
        <v>4176.2</v>
      </c>
    </row>
    <row r="19" spans="1:8" ht="39">
      <c r="A19" s="80" t="s">
        <v>238</v>
      </c>
      <c r="B19" s="4" t="s">
        <v>177</v>
      </c>
      <c r="C19" s="4" t="s">
        <v>38</v>
      </c>
      <c r="D19" s="4" t="s">
        <v>42</v>
      </c>
      <c r="E19" s="4" t="s">
        <v>206</v>
      </c>
      <c r="F19" s="4" t="s">
        <v>64</v>
      </c>
      <c r="G19" s="4" t="s">
        <v>318</v>
      </c>
      <c r="H19" s="83">
        <v>2232</v>
      </c>
    </row>
    <row r="20" spans="1:8" ht="64.5">
      <c r="A20" s="80" t="s">
        <v>241</v>
      </c>
      <c r="B20" s="4" t="s">
        <v>177</v>
      </c>
      <c r="C20" s="4" t="s">
        <v>38</v>
      </c>
      <c r="D20" s="4" t="s">
        <v>42</v>
      </c>
      <c r="E20" s="4" t="s">
        <v>206</v>
      </c>
      <c r="F20" s="4" t="s">
        <v>232</v>
      </c>
      <c r="G20" s="4" t="s">
        <v>319</v>
      </c>
      <c r="H20" s="83">
        <v>674</v>
      </c>
    </row>
    <row r="21" spans="1:8" ht="25.5" customHeight="1">
      <c r="A21" s="80" t="s">
        <v>65</v>
      </c>
      <c r="B21" s="4" t="s">
        <v>177</v>
      </c>
      <c r="C21" s="4" t="s">
        <v>38</v>
      </c>
      <c r="D21" s="4" t="s">
        <v>42</v>
      </c>
      <c r="E21" s="4" t="s">
        <v>206</v>
      </c>
      <c r="F21" s="4" t="s">
        <v>66</v>
      </c>
      <c r="G21" s="4" t="s">
        <v>320</v>
      </c>
      <c r="H21" s="83">
        <v>50</v>
      </c>
    </row>
    <row r="22" spans="1:8" ht="51.75" hidden="1">
      <c r="A22" s="84" t="s">
        <v>80</v>
      </c>
      <c r="B22" s="4" t="s">
        <v>177</v>
      </c>
      <c r="C22" s="4" t="s">
        <v>38</v>
      </c>
      <c r="D22" s="4" t="s">
        <v>42</v>
      </c>
      <c r="E22" s="4" t="s">
        <v>206</v>
      </c>
      <c r="F22" s="4" t="s">
        <v>67</v>
      </c>
      <c r="G22" s="4"/>
      <c r="H22" s="83"/>
    </row>
    <row r="23" spans="1:8" ht="15">
      <c r="A23" s="84" t="s">
        <v>257</v>
      </c>
      <c r="B23" s="4" t="s">
        <v>177</v>
      </c>
      <c r="C23" s="4" t="s">
        <v>38</v>
      </c>
      <c r="D23" s="4" t="s">
        <v>42</v>
      </c>
      <c r="E23" s="4" t="s">
        <v>206</v>
      </c>
      <c r="F23" s="4" t="s">
        <v>256</v>
      </c>
      <c r="G23" s="4" t="s">
        <v>321</v>
      </c>
      <c r="H23" s="83">
        <v>550</v>
      </c>
    </row>
    <row r="24" spans="1:8" ht="26.25">
      <c r="A24" s="80" t="s">
        <v>68</v>
      </c>
      <c r="B24" s="4" t="s">
        <v>177</v>
      </c>
      <c r="C24" s="4" t="s">
        <v>38</v>
      </c>
      <c r="D24" s="4" t="s">
        <v>42</v>
      </c>
      <c r="E24" s="4" t="s">
        <v>206</v>
      </c>
      <c r="F24" s="4" t="s">
        <v>69</v>
      </c>
      <c r="G24" s="4"/>
      <c r="H24" s="83">
        <v>500.2</v>
      </c>
    </row>
    <row r="25" spans="1:8" ht="26.25">
      <c r="A25" s="80" t="s">
        <v>70</v>
      </c>
      <c r="B25" s="4" t="s">
        <v>177</v>
      </c>
      <c r="C25" s="4" t="s">
        <v>38</v>
      </c>
      <c r="D25" s="4" t="s">
        <v>42</v>
      </c>
      <c r="E25" s="4" t="s">
        <v>206</v>
      </c>
      <c r="F25" s="4" t="s">
        <v>71</v>
      </c>
      <c r="G25" s="4"/>
      <c r="H25" s="83">
        <v>100</v>
      </c>
    </row>
    <row r="26" spans="1:8" ht="26.25">
      <c r="A26" s="80" t="s">
        <v>72</v>
      </c>
      <c r="B26" s="4" t="s">
        <v>177</v>
      </c>
      <c r="C26" s="4" t="s">
        <v>38</v>
      </c>
      <c r="D26" s="4" t="s">
        <v>42</v>
      </c>
      <c r="E26" s="4" t="s">
        <v>206</v>
      </c>
      <c r="F26" s="4" t="s">
        <v>73</v>
      </c>
      <c r="G26" s="4"/>
      <c r="H26" s="83">
        <v>20</v>
      </c>
    </row>
    <row r="27" spans="1:8" ht="18.75" customHeight="1">
      <c r="A27" s="80" t="s">
        <v>72</v>
      </c>
      <c r="B27" s="4" t="s">
        <v>177</v>
      </c>
      <c r="C27" s="4" t="s">
        <v>38</v>
      </c>
      <c r="D27" s="4" t="s">
        <v>42</v>
      </c>
      <c r="E27" s="4" t="s">
        <v>206</v>
      </c>
      <c r="F27" s="4" t="s">
        <v>214</v>
      </c>
      <c r="G27" s="4"/>
      <c r="H27" s="83">
        <v>50</v>
      </c>
    </row>
    <row r="28" spans="1:8" ht="32.25" customHeight="1">
      <c r="A28" s="78" t="s">
        <v>43</v>
      </c>
      <c r="B28" s="76" t="s">
        <v>177</v>
      </c>
      <c r="C28" s="76" t="s">
        <v>38</v>
      </c>
      <c r="D28" s="76" t="s">
        <v>44</v>
      </c>
      <c r="E28" s="76"/>
      <c r="F28" s="76"/>
      <c r="G28" s="76"/>
      <c r="H28" s="82">
        <f>H29</f>
        <v>77.53</v>
      </c>
    </row>
    <row r="29" spans="1:8" ht="33.75" customHeight="1" hidden="1">
      <c r="A29" s="79" t="s">
        <v>74</v>
      </c>
      <c r="B29" s="76"/>
      <c r="C29" s="76" t="s">
        <v>38</v>
      </c>
      <c r="D29" s="76" t="s">
        <v>44</v>
      </c>
      <c r="E29" s="76" t="s">
        <v>75</v>
      </c>
      <c r="F29" s="76"/>
      <c r="G29" s="76"/>
      <c r="H29" s="82">
        <f>H30</f>
        <v>77.53</v>
      </c>
    </row>
    <row r="30" spans="1:8" ht="26.25" customHeight="1">
      <c r="A30" s="80" t="s">
        <v>76</v>
      </c>
      <c r="B30" s="4" t="s">
        <v>177</v>
      </c>
      <c r="C30" s="4" t="s">
        <v>38</v>
      </c>
      <c r="D30" s="4" t="s">
        <v>44</v>
      </c>
      <c r="E30" s="4" t="s">
        <v>208</v>
      </c>
      <c r="F30" s="4" t="s">
        <v>69</v>
      </c>
      <c r="G30" s="4"/>
      <c r="H30" s="83">
        <v>77.53</v>
      </c>
    </row>
    <row r="31" spans="1:8" ht="40.5" customHeight="1">
      <c r="A31" s="160" t="s">
        <v>264</v>
      </c>
      <c r="B31" s="161" t="s">
        <v>177</v>
      </c>
      <c r="C31" s="161" t="s">
        <v>38</v>
      </c>
      <c r="D31" s="161" t="s">
        <v>125</v>
      </c>
      <c r="E31" s="4" t="s">
        <v>208</v>
      </c>
      <c r="F31" s="161"/>
      <c r="G31" s="161"/>
      <c r="H31" s="162">
        <f>H32</f>
        <v>20</v>
      </c>
    </row>
    <row r="32" spans="1:8" ht="28.5" customHeight="1">
      <c r="A32" s="80" t="s">
        <v>68</v>
      </c>
      <c r="B32" s="4" t="s">
        <v>177</v>
      </c>
      <c r="C32" s="4" t="s">
        <v>38</v>
      </c>
      <c r="D32" s="4" t="s">
        <v>125</v>
      </c>
      <c r="E32" s="4" t="s">
        <v>206</v>
      </c>
      <c r="F32" s="4" t="s">
        <v>69</v>
      </c>
      <c r="G32" s="4"/>
      <c r="H32" s="83">
        <v>20</v>
      </c>
    </row>
    <row r="33" spans="1:9" ht="15">
      <c r="A33" s="78" t="s">
        <v>45</v>
      </c>
      <c r="B33" s="76"/>
      <c r="C33" s="76" t="s">
        <v>38</v>
      </c>
      <c r="D33" s="76" t="s">
        <v>46</v>
      </c>
      <c r="E33" s="76"/>
      <c r="F33" s="76"/>
      <c r="G33" s="76"/>
      <c r="H33" s="82">
        <f>H34+H38+H41</f>
        <v>6801.599999999999</v>
      </c>
      <c r="I33" s="1" t="s">
        <v>11</v>
      </c>
    </row>
    <row r="34" spans="1:8" ht="15">
      <c r="A34" s="79" t="s">
        <v>45</v>
      </c>
      <c r="B34" s="76" t="s">
        <v>177</v>
      </c>
      <c r="C34" s="76" t="s">
        <v>38</v>
      </c>
      <c r="D34" s="76" t="s">
        <v>46</v>
      </c>
      <c r="E34" s="146" t="s">
        <v>206</v>
      </c>
      <c r="F34" s="76"/>
      <c r="G34" s="76"/>
      <c r="H34" s="82">
        <f>H35+H36+H37</f>
        <v>1944.5</v>
      </c>
    </row>
    <row r="35" spans="1:8" ht="14.25" customHeight="1">
      <c r="A35" s="80" t="s">
        <v>233</v>
      </c>
      <c r="B35" s="4" t="s">
        <v>177</v>
      </c>
      <c r="C35" s="4" t="s">
        <v>38</v>
      </c>
      <c r="D35" s="4" t="s">
        <v>46</v>
      </c>
      <c r="E35" s="4" t="s">
        <v>206</v>
      </c>
      <c r="F35" s="4" t="s">
        <v>202</v>
      </c>
      <c r="G35" s="4"/>
      <c r="H35" s="83">
        <v>988.6</v>
      </c>
    </row>
    <row r="36" spans="1:8" ht="28.5" customHeight="1">
      <c r="A36" s="80" t="s">
        <v>234</v>
      </c>
      <c r="B36" s="4" t="s">
        <v>177</v>
      </c>
      <c r="C36" s="4" t="s">
        <v>38</v>
      </c>
      <c r="D36" s="4" t="s">
        <v>46</v>
      </c>
      <c r="E36" s="4" t="s">
        <v>206</v>
      </c>
      <c r="F36" s="4" t="s">
        <v>235</v>
      </c>
      <c r="G36" s="4"/>
      <c r="H36" s="83">
        <v>298.6</v>
      </c>
    </row>
    <row r="37" spans="1:8" ht="27" customHeight="1">
      <c r="A37" s="80" t="s">
        <v>68</v>
      </c>
      <c r="B37" s="4" t="s">
        <v>177</v>
      </c>
      <c r="C37" s="4" t="s">
        <v>38</v>
      </c>
      <c r="D37" s="4" t="s">
        <v>46</v>
      </c>
      <c r="E37" s="4" t="s">
        <v>206</v>
      </c>
      <c r="F37" s="4" t="s">
        <v>69</v>
      </c>
      <c r="G37" s="4"/>
      <c r="H37" s="83">
        <v>657.3</v>
      </c>
    </row>
    <row r="38" spans="1:8" ht="21.75" customHeight="1">
      <c r="A38" s="145" t="s">
        <v>240</v>
      </c>
      <c r="B38" s="146" t="s">
        <v>177</v>
      </c>
      <c r="C38" s="146" t="s">
        <v>38</v>
      </c>
      <c r="D38" s="146" t="s">
        <v>46</v>
      </c>
      <c r="E38" s="146" t="s">
        <v>239</v>
      </c>
      <c r="F38" s="146"/>
      <c r="G38" s="146"/>
      <c r="H38" s="147">
        <f>H39+H40</f>
        <v>4797.4</v>
      </c>
    </row>
    <row r="39" spans="1:8" ht="17.25" customHeight="1">
      <c r="A39" s="80" t="s">
        <v>233</v>
      </c>
      <c r="B39" s="4" t="s">
        <v>177</v>
      </c>
      <c r="C39" s="4" t="s">
        <v>38</v>
      </c>
      <c r="D39" s="4" t="s">
        <v>46</v>
      </c>
      <c r="E39" s="4" t="s">
        <v>239</v>
      </c>
      <c r="F39" s="4" t="s">
        <v>202</v>
      </c>
      <c r="G39" s="4"/>
      <c r="H39" s="83">
        <v>2176.7</v>
      </c>
    </row>
    <row r="40" spans="1:8" ht="51.75" customHeight="1">
      <c r="A40" s="80" t="s">
        <v>234</v>
      </c>
      <c r="B40" s="4" t="s">
        <v>177</v>
      </c>
      <c r="C40" s="4" t="s">
        <v>38</v>
      </c>
      <c r="D40" s="4" t="s">
        <v>46</v>
      </c>
      <c r="E40" s="4" t="s">
        <v>239</v>
      </c>
      <c r="F40" s="4" t="s">
        <v>235</v>
      </c>
      <c r="G40" s="4"/>
      <c r="H40" s="83">
        <v>2620.7</v>
      </c>
    </row>
    <row r="41" spans="1:8" ht="18" customHeight="1">
      <c r="A41" s="145" t="s">
        <v>45</v>
      </c>
      <c r="B41" s="146" t="s">
        <v>177</v>
      </c>
      <c r="C41" s="146" t="s">
        <v>38</v>
      </c>
      <c r="D41" s="146" t="s">
        <v>46</v>
      </c>
      <c r="E41" s="146" t="s">
        <v>300</v>
      </c>
      <c r="F41" s="146"/>
      <c r="G41" s="146"/>
      <c r="H41" s="147">
        <f>H42+H43+H44</f>
        <v>59.7</v>
      </c>
    </row>
    <row r="42" spans="1:8" ht="16.5" customHeight="1">
      <c r="A42" s="80" t="s">
        <v>233</v>
      </c>
      <c r="B42" s="4" t="s">
        <v>177</v>
      </c>
      <c r="C42" s="4" t="s">
        <v>38</v>
      </c>
      <c r="D42" s="4" t="s">
        <v>46</v>
      </c>
      <c r="E42" s="4" t="s">
        <v>300</v>
      </c>
      <c r="F42" s="4" t="s">
        <v>64</v>
      </c>
      <c r="G42" s="4"/>
      <c r="H42" s="83">
        <v>28.1</v>
      </c>
    </row>
    <row r="43" spans="1:8" ht="51.75" customHeight="1">
      <c r="A43" s="80" t="s">
        <v>234</v>
      </c>
      <c r="B43" s="4" t="s">
        <v>177</v>
      </c>
      <c r="C43" s="4" t="s">
        <v>38</v>
      </c>
      <c r="D43" s="4" t="s">
        <v>46</v>
      </c>
      <c r="E43" s="4" t="s">
        <v>300</v>
      </c>
      <c r="F43" s="4" t="s">
        <v>232</v>
      </c>
      <c r="G43" s="4"/>
      <c r="H43" s="83">
        <v>8.5</v>
      </c>
    </row>
    <row r="44" spans="1:8" ht="24" customHeight="1">
      <c r="A44" s="80" t="s">
        <v>68</v>
      </c>
      <c r="B44" s="4" t="s">
        <v>177</v>
      </c>
      <c r="C44" s="4" t="s">
        <v>38</v>
      </c>
      <c r="D44" s="4" t="s">
        <v>46</v>
      </c>
      <c r="E44" s="4" t="s">
        <v>300</v>
      </c>
      <c r="F44" s="4" t="s">
        <v>69</v>
      </c>
      <c r="G44" s="4"/>
      <c r="H44" s="83">
        <v>23.1</v>
      </c>
    </row>
    <row r="45" spans="1:8" ht="15" customHeight="1">
      <c r="A45" s="78" t="s">
        <v>1</v>
      </c>
      <c r="B45" s="76"/>
      <c r="C45" s="76" t="s">
        <v>41</v>
      </c>
      <c r="D45" s="76" t="s">
        <v>39</v>
      </c>
      <c r="E45" s="76"/>
      <c r="F45" s="76"/>
      <c r="G45" s="76"/>
      <c r="H45" s="82">
        <v>621.6</v>
      </c>
    </row>
    <row r="46" spans="1:8" ht="25.5" customHeight="1">
      <c r="A46" s="78" t="s">
        <v>78</v>
      </c>
      <c r="B46" s="76"/>
      <c r="C46" s="76" t="s">
        <v>41</v>
      </c>
      <c r="D46" s="76" t="s">
        <v>47</v>
      </c>
      <c r="E46" s="76"/>
      <c r="F46" s="76"/>
      <c r="G46" s="76"/>
      <c r="H46" s="82">
        <f>H47</f>
        <v>621.6</v>
      </c>
    </row>
    <row r="47" spans="1:8" ht="63" customHeight="1">
      <c r="A47" s="79" t="s">
        <v>133</v>
      </c>
      <c r="B47" s="76" t="s">
        <v>177</v>
      </c>
      <c r="C47" s="76" t="s">
        <v>41</v>
      </c>
      <c r="D47" s="76" t="s">
        <v>47</v>
      </c>
      <c r="E47" s="76" t="s">
        <v>205</v>
      </c>
      <c r="F47" s="76"/>
      <c r="G47" s="76"/>
      <c r="H47" s="82">
        <f>H48+H49+H50+H51</f>
        <v>621.6</v>
      </c>
    </row>
    <row r="48" spans="1:8" ht="27.75" customHeight="1">
      <c r="A48" s="80" t="s">
        <v>238</v>
      </c>
      <c r="B48" s="4" t="s">
        <v>177</v>
      </c>
      <c r="C48" s="4" t="s">
        <v>41</v>
      </c>
      <c r="D48" s="4" t="s">
        <v>47</v>
      </c>
      <c r="E48" s="4" t="s">
        <v>205</v>
      </c>
      <c r="F48" s="4" t="s">
        <v>64</v>
      </c>
      <c r="G48" s="4"/>
      <c r="H48" s="83">
        <v>448.2</v>
      </c>
    </row>
    <row r="49" spans="1:8" ht="42.75" customHeight="1">
      <c r="A49" s="80" t="s">
        <v>236</v>
      </c>
      <c r="B49" s="4" t="s">
        <v>177</v>
      </c>
      <c r="C49" s="4" t="s">
        <v>41</v>
      </c>
      <c r="D49" s="4" t="s">
        <v>47</v>
      </c>
      <c r="E49" s="4" t="s">
        <v>205</v>
      </c>
      <c r="F49" s="4" t="s">
        <v>232</v>
      </c>
      <c r="G49" s="4"/>
      <c r="H49" s="83">
        <v>135.4</v>
      </c>
    </row>
    <row r="50" spans="1:8" ht="56.25" customHeight="1" hidden="1">
      <c r="A50" s="80" t="s">
        <v>231</v>
      </c>
      <c r="B50" s="4" t="s">
        <v>177</v>
      </c>
      <c r="C50" s="4" t="s">
        <v>242</v>
      </c>
      <c r="D50" s="4"/>
      <c r="E50" s="4" t="s">
        <v>205</v>
      </c>
      <c r="F50" s="4" t="s">
        <v>232</v>
      </c>
      <c r="G50" s="4"/>
      <c r="H50" s="83">
        <v>0</v>
      </c>
    </row>
    <row r="51" spans="1:8" ht="30.75" customHeight="1">
      <c r="A51" s="80" t="s">
        <v>68</v>
      </c>
      <c r="B51" s="4"/>
      <c r="C51" s="4" t="s">
        <v>41</v>
      </c>
      <c r="D51" s="4" t="s">
        <v>47</v>
      </c>
      <c r="E51" s="4" t="s">
        <v>205</v>
      </c>
      <c r="F51" s="4" t="s">
        <v>69</v>
      </c>
      <c r="G51" s="4"/>
      <c r="H51" s="83">
        <v>38</v>
      </c>
    </row>
    <row r="52" spans="1:11" ht="25.5" customHeight="1">
      <c r="A52" s="123" t="s">
        <v>107</v>
      </c>
      <c r="B52" s="124" t="s">
        <v>177</v>
      </c>
      <c r="C52" s="124" t="s">
        <v>47</v>
      </c>
      <c r="D52" s="124" t="s">
        <v>39</v>
      </c>
      <c r="E52" s="124" t="s">
        <v>207</v>
      </c>
      <c r="F52" s="124"/>
      <c r="G52" s="124"/>
      <c r="H52" s="125">
        <f>H53+H56</f>
        <v>20</v>
      </c>
      <c r="K52" s="1"/>
    </row>
    <row r="53" spans="1:15" ht="0.75" customHeight="1">
      <c r="A53" s="120" t="s">
        <v>108</v>
      </c>
      <c r="B53" s="121"/>
      <c r="C53" s="118" t="s">
        <v>47</v>
      </c>
      <c r="D53" s="118" t="s">
        <v>48</v>
      </c>
      <c r="E53" s="118"/>
      <c r="F53" s="118"/>
      <c r="G53" s="118"/>
      <c r="H53" s="119"/>
      <c r="K53" s="16"/>
      <c r="L53" s="17"/>
      <c r="M53" s="18"/>
      <c r="N53" s="18"/>
      <c r="O53" s="19"/>
    </row>
    <row r="54" spans="1:15" ht="24.75" customHeight="1" hidden="1">
      <c r="A54" s="120" t="s">
        <v>79</v>
      </c>
      <c r="B54" s="121"/>
      <c r="C54" s="118" t="s">
        <v>47</v>
      </c>
      <c r="D54" s="118" t="s">
        <v>48</v>
      </c>
      <c r="E54" s="118" t="s">
        <v>207</v>
      </c>
      <c r="F54" s="118"/>
      <c r="G54" s="118"/>
      <c r="H54" s="119">
        <v>15</v>
      </c>
      <c r="K54" s="16"/>
      <c r="L54" s="17"/>
      <c r="M54" s="18"/>
      <c r="N54" s="18"/>
      <c r="O54" s="19"/>
    </row>
    <row r="55" spans="1:15" ht="9" customHeight="1" hidden="1">
      <c r="A55" s="120" t="s">
        <v>81</v>
      </c>
      <c r="B55" s="121"/>
      <c r="C55" s="118" t="s">
        <v>47</v>
      </c>
      <c r="D55" s="118" t="s">
        <v>48</v>
      </c>
      <c r="E55" s="118" t="s">
        <v>82</v>
      </c>
      <c r="F55" s="118"/>
      <c r="G55" s="118"/>
      <c r="H55" s="119"/>
      <c r="K55" s="16"/>
      <c r="L55" s="17"/>
      <c r="M55" s="18"/>
      <c r="N55" s="18"/>
      <c r="O55" s="19"/>
    </row>
    <row r="56" spans="1:15" ht="80.25" customHeight="1">
      <c r="A56" s="120" t="s">
        <v>265</v>
      </c>
      <c r="B56" s="121"/>
      <c r="C56" s="118" t="s">
        <v>47</v>
      </c>
      <c r="D56" s="118" t="s">
        <v>48</v>
      </c>
      <c r="E56" s="118" t="s">
        <v>207</v>
      </c>
      <c r="F56" s="118" t="s">
        <v>69</v>
      </c>
      <c r="G56" s="118"/>
      <c r="H56" s="119">
        <v>20</v>
      </c>
      <c r="K56" s="16"/>
      <c r="L56" s="17"/>
      <c r="M56" s="18"/>
      <c r="N56" s="18"/>
      <c r="O56" s="19"/>
    </row>
    <row r="57" spans="1:15" ht="18.75" customHeight="1" hidden="1">
      <c r="A57" s="84" t="s">
        <v>85</v>
      </c>
      <c r="B57" s="73"/>
      <c r="C57" s="4" t="s">
        <v>47</v>
      </c>
      <c r="D57" s="4" t="s">
        <v>48</v>
      </c>
      <c r="E57" s="4" t="s">
        <v>84</v>
      </c>
      <c r="F57" s="4" t="s">
        <v>69</v>
      </c>
      <c r="G57" s="4"/>
      <c r="H57" s="83"/>
      <c r="K57" s="16"/>
      <c r="L57" s="17"/>
      <c r="M57" s="18"/>
      <c r="N57" s="18"/>
      <c r="O57" s="19"/>
    </row>
    <row r="58" spans="1:15" ht="1.5" customHeight="1" hidden="1">
      <c r="A58" s="75" t="s">
        <v>109</v>
      </c>
      <c r="B58" s="85"/>
      <c r="C58" s="76" t="s">
        <v>42</v>
      </c>
      <c r="D58" s="76" t="s">
        <v>39</v>
      </c>
      <c r="E58" s="76"/>
      <c r="F58" s="76"/>
      <c r="G58" s="76"/>
      <c r="H58" s="82">
        <f>H59</f>
        <v>0</v>
      </c>
      <c r="K58" s="16"/>
      <c r="L58" s="17"/>
      <c r="M58" s="18"/>
      <c r="N58" s="18"/>
      <c r="O58" s="19"/>
    </row>
    <row r="59" spans="1:15" ht="25.5" customHeight="1" hidden="1">
      <c r="A59" s="75" t="s">
        <v>104</v>
      </c>
      <c r="B59" s="85"/>
      <c r="C59" s="76" t="s">
        <v>42</v>
      </c>
      <c r="D59" s="76" t="s">
        <v>48</v>
      </c>
      <c r="E59" s="76" t="s">
        <v>229</v>
      </c>
      <c r="F59" s="76"/>
      <c r="G59" s="76"/>
      <c r="H59" s="82">
        <f>H60</f>
        <v>0</v>
      </c>
      <c r="K59" s="16"/>
      <c r="L59" s="17"/>
      <c r="M59" s="18"/>
      <c r="N59" s="18"/>
      <c r="O59" s="19"/>
    </row>
    <row r="60" spans="1:15" ht="18.75" customHeight="1" hidden="1">
      <c r="A60" s="80" t="s">
        <v>237</v>
      </c>
      <c r="B60" s="85"/>
      <c r="C60" s="76" t="s">
        <v>42</v>
      </c>
      <c r="D60" s="76" t="s">
        <v>48</v>
      </c>
      <c r="E60" s="76" t="s">
        <v>229</v>
      </c>
      <c r="F60" s="76" t="s">
        <v>69</v>
      </c>
      <c r="G60" s="76"/>
      <c r="H60" s="82">
        <f>0</f>
        <v>0</v>
      </c>
      <c r="K60" s="16"/>
      <c r="L60" s="17"/>
      <c r="M60" s="18"/>
      <c r="N60" s="18"/>
      <c r="O60" s="19"/>
    </row>
    <row r="61" spans="1:15" ht="71.25" customHeight="1" hidden="1">
      <c r="A61" s="84" t="s">
        <v>68</v>
      </c>
      <c r="B61" s="73"/>
      <c r="C61" s="4" t="s">
        <v>42</v>
      </c>
      <c r="D61" s="4" t="s">
        <v>48</v>
      </c>
      <c r="E61" s="4" t="s">
        <v>229</v>
      </c>
      <c r="F61" s="4" t="s">
        <v>69</v>
      </c>
      <c r="G61" s="4"/>
      <c r="H61" s="83"/>
      <c r="K61" s="16"/>
      <c r="L61" s="17"/>
      <c r="M61" s="18"/>
      <c r="N61" s="18"/>
      <c r="O61" s="19"/>
    </row>
    <row r="62" spans="1:15" ht="17.25" customHeight="1">
      <c r="A62" s="75" t="s">
        <v>49</v>
      </c>
      <c r="B62" s="76"/>
      <c r="C62" s="76" t="s">
        <v>50</v>
      </c>
      <c r="D62" s="76" t="s">
        <v>39</v>
      </c>
      <c r="E62" s="76"/>
      <c r="F62" s="76"/>
      <c r="G62" s="76"/>
      <c r="H62" s="82">
        <f>H63+H66+H69</f>
        <v>496.6</v>
      </c>
      <c r="K62" s="16"/>
      <c r="L62" s="17"/>
      <c r="M62" s="18"/>
      <c r="N62" s="18"/>
      <c r="O62" s="19"/>
    </row>
    <row r="63" spans="1:15" ht="155.25" customHeight="1" hidden="1">
      <c r="A63" s="75" t="s">
        <v>110</v>
      </c>
      <c r="B63" s="76"/>
      <c r="C63" s="76" t="s">
        <v>50</v>
      </c>
      <c r="D63" s="76" t="s">
        <v>38</v>
      </c>
      <c r="E63" s="76"/>
      <c r="F63" s="76"/>
      <c r="G63" s="76"/>
      <c r="H63" s="82">
        <f>H64</f>
        <v>0</v>
      </c>
      <c r="K63" s="16"/>
      <c r="L63" s="17"/>
      <c r="M63" s="18"/>
      <c r="N63" s="18"/>
      <c r="O63" s="19"/>
    </row>
    <row r="64" spans="1:15" ht="0.75" customHeight="1">
      <c r="A64" s="75"/>
      <c r="B64" s="76"/>
      <c r="C64" s="76" t="s">
        <v>50</v>
      </c>
      <c r="D64" s="76" t="s">
        <v>38</v>
      </c>
      <c r="E64" s="76" t="s">
        <v>120</v>
      </c>
      <c r="F64" s="76"/>
      <c r="G64" s="76"/>
      <c r="H64" s="82">
        <f>H65</f>
        <v>0</v>
      </c>
      <c r="K64" s="16"/>
      <c r="L64" s="17"/>
      <c r="M64" s="18"/>
      <c r="N64" s="18"/>
      <c r="O64" s="19"/>
    </row>
    <row r="65" spans="1:15" ht="156.75" customHeight="1" hidden="1">
      <c r="A65" s="84" t="s">
        <v>135</v>
      </c>
      <c r="B65" s="4"/>
      <c r="C65" s="4" t="s">
        <v>50</v>
      </c>
      <c r="D65" s="4" t="s">
        <v>38</v>
      </c>
      <c r="E65" s="86" t="s">
        <v>120</v>
      </c>
      <c r="F65" s="86" t="s">
        <v>121</v>
      </c>
      <c r="G65" s="86"/>
      <c r="H65" s="83"/>
      <c r="K65" s="16"/>
      <c r="L65" s="17"/>
      <c r="M65" s="18"/>
      <c r="N65" s="18"/>
      <c r="O65" s="19"/>
    </row>
    <row r="66" spans="1:15" ht="62.25" customHeight="1" hidden="1">
      <c r="A66" s="75" t="s">
        <v>111</v>
      </c>
      <c r="B66" s="76"/>
      <c r="C66" s="76" t="s">
        <v>50</v>
      </c>
      <c r="D66" s="76" t="s">
        <v>41</v>
      </c>
      <c r="E66" s="76"/>
      <c r="F66" s="76"/>
      <c r="G66" s="76"/>
      <c r="H66" s="82">
        <f>H67</f>
        <v>0</v>
      </c>
      <c r="K66" s="16"/>
      <c r="L66" s="17"/>
      <c r="M66" s="18"/>
      <c r="N66" s="18"/>
      <c r="O66" s="19"/>
    </row>
    <row r="67" spans="1:15" ht="0.75" customHeight="1" hidden="1">
      <c r="A67" s="75"/>
      <c r="B67" s="76"/>
      <c r="C67" s="76" t="s">
        <v>50</v>
      </c>
      <c r="D67" s="76" t="s">
        <v>41</v>
      </c>
      <c r="E67" s="76" t="s">
        <v>122</v>
      </c>
      <c r="F67" s="76"/>
      <c r="G67" s="76"/>
      <c r="H67" s="82">
        <f>H68</f>
        <v>0</v>
      </c>
      <c r="K67" s="16"/>
      <c r="L67" s="17"/>
      <c r="M67" s="18"/>
      <c r="N67" s="18"/>
      <c r="O67" s="19"/>
    </row>
    <row r="68" spans="1:8" ht="63" customHeight="1" hidden="1">
      <c r="A68" s="80" t="s">
        <v>68</v>
      </c>
      <c r="B68" s="4"/>
      <c r="C68" s="4" t="s">
        <v>50</v>
      </c>
      <c r="D68" s="4" t="s">
        <v>41</v>
      </c>
      <c r="E68" s="86" t="s">
        <v>122</v>
      </c>
      <c r="F68" s="86" t="s">
        <v>69</v>
      </c>
      <c r="G68" s="86"/>
      <c r="H68" s="83"/>
    </row>
    <row r="69" spans="1:8" ht="20.25" customHeight="1">
      <c r="A69" s="75" t="s">
        <v>2</v>
      </c>
      <c r="B69" s="76"/>
      <c r="C69" s="76" t="s">
        <v>50</v>
      </c>
      <c r="D69" s="76" t="s">
        <v>47</v>
      </c>
      <c r="E69" s="76"/>
      <c r="F69" s="76"/>
      <c r="G69" s="76"/>
      <c r="H69" s="82">
        <f>H92</f>
        <v>496.6</v>
      </c>
    </row>
    <row r="70" spans="1:8" ht="22.5" customHeight="1" hidden="1">
      <c r="A70" s="79"/>
      <c r="B70" s="76"/>
      <c r="C70" s="76" t="s">
        <v>50</v>
      </c>
      <c r="D70" s="76" t="s">
        <v>47</v>
      </c>
      <c r="E70" s="76" t="s">
        <v>90</v>
      </c>
      <c r="F70" s="76"/>
      <c r="G70" s="76"/>
      <c r="H70" s="82">
        <f>H71</f>
        <v>0</v>
      </c>
    </row>
    <row r="71" spans="1:8" ht="0.75" customHeight="1">
      <c r="A71" s="80" t="s">
        <v>68</v>
      </c>
      <c r="B71" s="4"/>
      <c r="C71" s="4" t="s">
        <v>50</v>
      </c>
      <c r="D71" s="4" t="s">
        <v>47</v>
      </c>
      <c r="E71" s="4" t="s">
        <v>230</v>
      </c>
      <c r="F71" s="4" t="s">
        <v>69</v>
      </c>
      <c r="G71" s="4"/>
      <c r="H71" s="83"/>
    </row>
    <row r="72" spans="1:8" ht="190.5" customHeight="1" hidden="1">
      <c r="A72" s="79" t="s">
        <v>2</v>
      </c>
      <c r="B72" s="76"/>
      <c r="C72" s="76" t="s">
        <v>50</v>
      </c>
      <c r="D72" s="76" t="s">
        <v>47</v>
      </c>
      <c r="E72" s="76" t="s">
        <v>119</v>
      </c>
      <c r="F72" s="76"/>
      <c r="G72" s="76"/>
      <c r="H72" s="82">
        <f>H73+H74+H75</f>
        <v>0</v>
      </c>
    </row>
    <row r="73" spans="1:8" ht="0.75" customHeight="1" hidden="1">
      <c r="A73" s="80" t="s">
        <v>68</v>
      </c>
      <c r="B73" s="4"/>
      <c r="C73" s="4" t="s">
        <v>50</v>
      </c>
      <c r="D73" s="4" t="s">
        <v>47</v>
      </c>
      <c r="E73" s="4" t="s">
        <v>91</v>
      </c>
      <c r="F73" s="4" t="s">
        <v>69</v>
      </c>
      <c r="G73" s="4"/>
      <c r="H73" s="83"/>
    </row>
    <row r="74" spans="1:8" ht="0.75" customHeight="1" hidden="1">
      <c r="A74" s="80" t="s">
        <v>68</v>
      </c>
      <c r="B74" s="4"/>
      <c r="C74" s="4" t="s">
        <v>50</v>
      </c>
      <c r="D74" s="4" t="s">
        <v>47</v>
      </c>
      <c r="E74" s="4" t="s">
        <v>92</v>
      </c>
      <c r="F74" s="4" t="s">
        <v>69</v>
      </c>
      <c r="G74" s="4"/>
      <c r="H74" s="83"/>
    </row>
    <row r="75" spans="1:8" ht="30" customHeight="1" hidden="1">
      <c r="A75" s="80" t="s">
        <v>68</v>
      </c>
      <c r="B75" s="4"/>
      <c r="C75" s="4" t="s">
        <v>50</v>
      </c>
      <c r="D75" s="4" t="s">
        <v>47</v>
      </c>
      <c r="E75" s="4" t="s">
        <v>89</v>
      </c>
      <c r="F75" s="4" t="s">
        <v>69</v>
      </c>
      <c r="G75" s="4"/>
      <c r="H75" s="83"/>
    </row>
    <row r="76" spans="1:8" ht="110.25" customHeight="1" hidden="1">
      <c r="A76" s="75" t="s">
        <v>113</v>
      </c>
      <c r="B76" s="76"/>
      <c r="C76" s="76" t="s">
        <v>52</v>
      </c>
      <c r="D76" s="76" t="s">
        <v>39</v>
      </c>
      <c r="E76" s="76"/>
      <c r="F76" s="76"/>
      <c r="G76" s="76"/>
      <c r="H76" s="82">
        <v>0</v>
      </c>
    </row>
    <row r="77" spans="1:8" ht="74.25" customHeight="1" hidden="1">
      <c r="A77" s="75" t="s">
        <v>51</v>
      </c>
      <c r="B77" s="76"/>
      <c r="C77" s="76" t="s">
        <v>52</v>
      </c>
      <c r="D77" s="76" t="s">
        <v>38</v>
      </c>
      <c r="E77" s="76"/>
      <c r="F77" s="76"/>
      <c r="G77" s="76"/>
      <c r="H77" s="82"/>
    </row>
    <row r="78" spans="1:8" ht="90.75" customHeight="1" hidden="1">
      <c r="A78" s="75" t="s">
        <v>131</v>
      </c>
      <c r="B78" s="76"/>
      <c r="C78" s="76" t="s">
        <v>52</v>
      </c>
      <c r="D78" s="76" t="s">
        <v>38</v>
      </c>
      <c r="E78" s="76" t="s">
        <v>86</v>
      </c>
      <c r="F78" s="76"/>
      <c r="G78" s="76"/>
      <c r="H78" s="82">
        <f>H79</f>
        <v>0</v>
      </c>
    </row>
    <row r="79" spans="1:8" ht="153.75" customHeight="1" hidden="1">
      <c r="A79" s="75" t="s">
        <v>3</v>
      </c>
      <c r="B79" s="76"/>
      <c r="C79" s="76" t="s">
        <v>52</v>
      </c>
      <c r="D79" s="76" t="s">
        <v>38</v>
      </c>
      <c r="E79" s="76" t="s">
        <v>87</v>
      </c>
      <c r="F79" s="76"/>
      <c r="G79" s="76"/>
      <c r="H79" s="82">
        <f>H80+H81+H82+H83+H84</f>
        <v>0</v>
      </c>
    </row>
    <row r="80" spans="1:8" ht="126.75" customHeight="1" hidden="1">
      <c r="A80" s="80" t="s">
        <v>63</v>
      </c>
      <c r="B80" s="4"/>
      <c r="C80" s="4" t="s">
        <v>52</v>
      </c>
      <c r="D80" s="4" t="s">
        <v>38</v>
      </c>
      <c r="E80" s="4" t="s">
        <v>87</v>
      </c>
      <c r="F80" s="4" t="s">
        <v>64</v>
      </c>
      <c r="G80" s="4"/>
      <c r="H80" s="83"/>
    </row>
    <row r="81" spans="1:8" ht="25.5" customHeight="1" hidden="1">
      <c r="A81" s="80" t="s">
        <v>65</v>
      </c>
      <c r="B81" s="4"/>
      <c r="C81" s="4" t="s">
        <v>52</v>
      </c>
      <c r="D81" s="4" t="s">
        <v>38</v>
      </c>
      <c r="E81" s="4" t="s">
        <v>87</v>
      </c>
      <c r="F81" s="4" t="s">
        <v>66</v>
      </c>
      <c r="G81" s="4"/>
      <c r="H81" s="83"/>
    </row>
    <row r="82" spans="1:8" ht="68.25" customHeight="1" hidden="1">
      <c r="A82" s="80" t="s">
        <v>68</v>
      </c>
      <c r="B82" s="4"/>
      <c r="C82" s="4" t="s">
        <v>52</v>
      </c>
      <c r="D82" s="4" t="s">
        <v>38</v>
      </c>
      <c r="E82" s="4" t="s">
        <v>87</v>
      </c>
      <c r="F82" s="4" t="s">
        <v>69</v>
      </c>
      <c r="G82" s="4"/>
      <c r="H82" s="83"/>
    </row>
    <row r="83" spans="1:8" ht="62.25" customHeight="1" hidden="1">
      <c r="A83" s="84" t="s">
        <v>70</v>
      </c>
      <c r="B83" s="4"/>
      <c r="C83" s="4" t="s">
        <v>52</v>
      </c>
      <c r="D83" s="4" t="s">
        <v>38</v>
      </c>
      <c r="E83" s="4" t="s">
        <v>87</v>
      </c>
      <c r="F83" s="4" t="s">
        <v>71</v>
      </c>
      <c r="G83" s="4"/>
      <c r="H83" s="83"/>
    </row>
    <row r="84" spans="1:8" ht="67.5" customHeight="1" hidden="1">
      <c r="A84" s="84" t="s">
        <v>88</v>
      </c>
      <c r="B84" s="4"/>
      <c r="C84" s="4" t="s">
        <v>52</v>
      </c>
      <c r="D84" s="4" t="s">
        <v>38</v>
      </c>
      <c r="E84" s="4" t="s">
        <v>87</v>
      </c>
      <c r="F84" s="4" t="s">
        <v>73</v>
      </c>
      <c r="G84" s="4"/>
      <c r="H84" s="83"/>
    </row>
    <row r="85" spans="1:8" ht="54.75" customHeight="1" hidden="1">
      <c r="A85" s="75" t="s">
        <v>132</v>
      </c>
      <c r="B85" s="76"/>
      <c r="C85" s="76" t="s">
        <v>52</v>
      </c>
      <c r="D85" s="76" t="s">
        <v>38</v>
      </c>
      <c r="E85" s="76" t="s">
        <v>123</v>
      </c>
      <c r="F85" s="76"/>
      <c r="G85" s="76"/>
      <c r="H85" s="82"/>
    </row>
    <row r="86" spans="1:8" ht="27.75" customHeight="1" hidden="1">
      <c r="A86" s="75" t="s">
        <v>3</v>
      </c>
      <c r="B86" s="76"/>
      <c r="C86" s="76" t="s">
        <v>52</v>
      </c>
      <c r="D86" s="76" t="s">
        <v>38</v>
      </c>
      <c r="E86" s="76" t="s">
        <v>124</v>
      </c>
      <c r="F86" s="76"/>
      <c r="G86" s="76"/>
      <c r="H86" s="82"/>
    </row>
    <row r="87" spans="1:8" ht="27.75" customHeight="1" hidden="1">
      <c r="A87" s="80" t="s">
        <v>63</v>
      </c>
      <c r="B87" s="4"/>
      <c r="C87" s="4" t="s">
        <v>52</v>
      </c>
      <c r="D87" s="4" t="s">
        <v>38</v>
      </c>
      <c r="E87" s="4" t="s">
        <v>124</v>
      </c>
      <c r="F87" s="4" t="s">
        <v>64</v>
      </c>
      <c r="G87" s="4"/>
      <c r="H87" s="83"/>
    </row>
    <row r="88" spans="1:8" ht="17.25" customHeight="1" hidden="1">
      <c r="A88" s="80" t="s">
        <v>65</v>
      </c>
      <c r="B88" s="4"/>
      <c r="C88" s="4" t="s">
        <v>52</v>
      </c>
      <c r="D88" s="4" t="s">
        <v>38</v>
      </c>
      <c r="E88" s="4" t="s">
        <v>124</v>
      </c>
      <c r="F88" s="4" t="s">
        <v>66</v>
      </c>
      <c r="G88" s="4"/>
      <c r="H88" s="83"/>
    </row>
    <row r="89" spans="1:8" ht="22.5" customHeight="1" hidden="1">
      <c r="A89" s="80" t="s">
        <v>68</v>
      </c>
      <c r="B89" s="4"/>
      <c r="C89" s="4" t="s">
        <v>52</v>
      </c>
      <c r="D89" s="4" t="s">
        <v>38</v>
      </c>
      <c r="E89" s="4" t="s">
        <v>124</v>
      </c>
      <c r="F89" s="4" t="s">
        <v>69</v>
      </c>
      <c r="G89" s="4"/>
      <c r="H89" s="83"/>
    </row>
    <row r="90" spans="1:8" ht="24" customHeight="1" hidden="1">
      <c r="A90" s="84" t="s">
        <v>237</v>
      </c>
      <c r="B90" s="4"/>
      <c r="C90" s="4" t="s">
        <v>50</v>
      </c>
      <c r="D90" s="4" t="s">
        <v>47</v>
      </c>
      <c r="E90" s="4" t="s">
        <v>230</v>
      </c>
      <c r="F90" s="4" t="s">
        <v>69</v>
      </c>
      <c r="G90" s="4"/>
      <c r="H90" s="83">
        <v>0</v>
      </c>
    </row>
    <row r="91" spans="1:8" ht="26.25" hidden="1">
      <c r="A91" s="84" t="s">
        <v>88</v>
      </c>
      <c r="B91" s="4"/>
      <c r="C91" s="4" t="s">
        <v>52</v>
      </c>
      <c r="D91" s="4" t="s">
        <v>38</v>
      </c>
      <c r="E91" s="4" t="s">
        <v>124</v>
      </c>
      <c r="F91" s="4" t="s">
        <v>73</v>
      </c>
      <c r="G91" s="4"/>
      <c r="H91" s="83"/>
    </row>
    <row r="92" spans="1:8" ht="14.25" customHeight="1">
      <c r="A92" s="84" t="s">
        <v>237</v>
      </c>
      <c r="B92" s="4"/>
      <c r="C92" s="4" t="s">
        <v>50</v>
      </c>
      <c r="D92" s="4" t="s">
        <v>47</v>
      </c>
      <c r="E92" s="4" t="s">
        <v>230</v>
      </c>
      <c r="F92" s="4" t="s">
        <v>69</v>
      </c>
      <c r="G92" s="4" t="s">
        <v>281</v>
      </c>
      <c r="H92" s="83">
        <v>496.6</v>
      </c>
    </row>
    <row r="93" spans="1:8" ht="15" hidden="1">
      <c r="A93" s="75" t="s">
        <v>134</v>
      </c>
      <c r="B93" s="76"/>
      <c r="C93" s="76"/>
      <c r="D93" s="76"/>
      <c r="E93" s="76"/>
      <c r="F93" s="76"/>
      <c r="G93" s="76"/>
      <c r="H93" s="82"/>
    </row>
    <row r="94" spans="1:8" ht="15">
      <c r="A94" s="87" t="s">
        <v>93</v>
      </c>
      <c r="B94" s="88"/>
      <c r="C94" s="89"/>
      <c r="D94" s="89"/>
      <c r="E94" s="89"/>
      <c r="F94" s="89"/>
      <c r="G94" s="89"/>
      <c r="H94" s="90">
        <f>H11+H46+H52+H62</f>
        <v>12977.43</v>
      </c>
    </row>
  </sheetData>
  <sheetProtection/>
  <mergeCells count="3">
    <mergeCell ref="A6:H6"/>
    <mergeCell ref="A8:A9"/>
    <mergeCell ref="B8:F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95"/>
  <sheetViews>
    <sheetView zoomScalePageLayoutView="0" workbookViewId="0" topLeftCell="A7">
      <selection activeCell="F2" sqref="F2"/>
    </sheetView>
  </sheetViews>
  <sheetFormatPr defaultColWidth="9.140625" defaultRowHeight="15"/>
  <cols>
    <col min="1" max="1" width="0.85546875" style="0" customWidth="1"/>
    <col min="2" max="2" width="26.8515625" style="0" customWidth="1"/>
    <col min="3" max="3" width="5.140625" style="0" customWidth="1"/>
    <col min="4" max="4" width="5.00390625" style="0" customWidth="1"/>
    <col min="5" max="5" width="3.7109375" style="0" customWidth="1"/>
    <col min="6" max="6" width="12.28125" style="0" customWidth="1"/>
    <col min="9" max="9" width="13.57421875" style="0" customWidth="1"/>
  </cols>
  <sheetData>
    <row r="2" spans="2:9" ht="15">
      <c r="B2" s="43"/>
      <c r="C2" s="43"/>
      <c r="D2" s="43"/>
      <c r="E2" s="43"/>
      <c r="F2" s="67" t="s">
        <v>325</v>
      </c>
      <c r="G2" s="67"/>
      <c r="H2" s="67"/>
      <c r="I2" s="67"/>
    </row>
    <row r="3" spans="2:9" ht="15">
      <c r="B3" s="43"/>
      <c r="C3" s="43"/>
      <c r="D3" s="43"/>
      <c r="E3" s="67" t="s">
        <v>246</v>
      </c>
      <c r="F3" s="67"/>
      <c r="G3" s="67"/>
      <c r="H3" s="67"/>
      <c r="I3" s="67"/>
    </row>
    <row r="4" spans="2:9" ht="15">
      <c r="B4" s="43"/>
      <c r="C4" s="43"/>
      <c r="D4" s="43"/>
      <c r="E4" s="67" t="s">
        <v>209</v>
      </c>
      <c r="F4" s="67"/>
      <c r="G4" s="67"/>
      <c r="H4" s="67"/>
      <c r="I4" s="67"/>
    </row>
    <row r="5" spans="2:9" ht="15">
      <c r="B5" s="43"/>
      <c r="C5" s="43"/>
      <c r="D5" s="43"/>
      <c r="E5" s="43" t="s">
        <v>303</v>
      </c>
      <c r="F5" s="67"/>
      <c r="G5" s="43"/>
      <c r="H5" s="43"/>
      <c r="I5" s="43"/>
    </row>
    <row r="6" spans="2:9" ht="15">
      <c r="B6" s="43"/>
      <c r="C6" s="43"/>
      <c r="D6" s="43"/>
      <c r="E6" s="43"/>
      <c r="F6" s="43"/>
      <c r="G6" s="43"/>
      <c r="H6" s="43"/>
      <c r="I6" s="43"/>
    </row>
    <row r="7" spans="2:9" ht="15" customHeight="1">
      <c r="B7" s="179" t="s">
        <v>304</v>
      </c>
      <c r="C7" s="179"/>
      <c r="D7" s="179"/>
      <c r="E7" s="179"/>
      <c r="F7" s="179"/>
      <c r="G7" s="179"/>
      <c r="H7" s="179"/>
      <c r="I7" s="179"/>
    </row>
    <row r="8" spans="2:9" ht="15">
      <c r="B8" s="71"/>
      <c r="C8" s="71"/>
      <c r="D8" s="71"/>
      <c r="E8" s="71"/>
      <c r="F8" s="71"/>
      <c r="G8" s="71"/>
      <c r="H8" s="71"/>
      <c r="I8" s="71"/>
    </row>
    <row r="9" spans="2:9" ht="15">
      <c r="B9" s="43"/>
      <c r="C9" s="43"/>
      <c r="D9" s="43"/>
      <c r="E9" s="43"/>
      <c r="F9" s="43"/>
      <c r="G9" s="43"/>
      <c r="H9" s="43"/>
      <c r="I9" s="43" t="s">
        <v>225</v>
      </c>
    </row>
    <row r="10" spans="2:9" ht="15" customHeight="1">
      <c r="B10" s="176" t="s">
        <v>5</v>
      </c>
      <c r="C10" s="177" t="s">
        <v>54</v>
      </c>
      <c r="D10" s="177"/>
      <c r="E10" s="177"/>
      <c r="F10" s="177"/>
      <c r="G10" s="177"/>
      <c r="H10" s="180" t="s">
        <v>96</v>
      </c>
      <c r="I10" s="181"/>
    </row>
    <row r="11" spans="2:9" ht="51.75">
      <c r="B11" s="176"/>
      <c r="C11" s="5" t="s">
        <v>55</v>
      </c>
      <c r="D11" s="6" t="s">
        <v>56</v>
      </c>
      <c r="E11" s="7" t="s">
        <v>57</v>
      </c>
      <c r="F11" s="6" t="s">
        <v>58</v>
      </c>
      <c r="G11" s="4" t="s">
        <v>59</v>
      </c>
      <c r="H11" s="59" t="s">
        <v>255</v>
      </c>
      <c r="I11" s="59" t="s">
        <v>302</v>
      </c>
    </row>
    <row r="12" spans="2:9" ht="15">
      <c r="B12" s="72" t="s">
        <v>114</v>
      </c>
      <c r="C12" s="73">
        <v>1</v>
      </c>
      <c r="D12" s="4" t="s">
        <v>115</v>
      </c>
      <c r="E12" s="4" t="s">
        <v>116</v>
      </c>
      <c r="F12" s="4" t="s">
        <v>117</v>
      </c>
      <c r="G12" s="4" t="s">
        <v>118</v>
      </c>
      <c r="H12" s="73">
        <v>6</v>
      </c>
      <c r="I12" s="73">
        <v>7</v>
      </c>
    </row>
    <row r="13" spans="2:9" ht="30.75" customHeight="1">
      <c r="B13" s="75" t="s">
        <v>60</v>
      </c>
      <c r="C13" s="76"/>
      <c r="D13" s="76" t="s">
        <v>38</v>
      </c>
      <c r="E13" s="76" t="s">
        <v>39</v>
      </c>
      <c r="F13" s="76"/>
      <c r="G13" s="76"/>
      <c r="H13" s="77">
        <f>H14+H20+H34+H36</f>
        <v>9256.599999999999</v>
      </c>
      <c r="I13" s="77">
        <f>I14+I20</f>
        <v>4576.3</v>
      </c>
    </row>
    <row r="14" spans="2:9" ht="56.25" customHeight="1">
      <c r="B14" s="78" t="s">
        <v>40</v>
      </c>
      <c r="C14" s="76"/>
      <c r="D14" s="76" t="s">
        <v>38</v>
      </c>
      <c r="E14" s="76" t="s">
        <v>41</v>
      </c>
      <c r="F14" s="76"/>
      <c r="G14" s="76"/>
      <c r="H14" s="77">
        <f>H15</f>
        <v>841.9000000000001</v>
      </c>
      <c r="I14" s="77">
        <f>I15</f>
        <v>875.5</v>
      </c>
    </row>
    <row r="15" spans="2:9" ht="80.25" customHeight="1">
      <c r="B15" s="79" t="s">
        <v>61</v>
      </c>
      <c r="C15" s="76" t="s">
        <v>177</v>
      </c>
      <c r="D15" s="76" t="s">
        <v>38</v>
      </c>
      <c r="E15" s="76" t="s">
        <v>41</v>
      </c>
      <c r="F15" s="76" t="s">
        <v>208</v>
      </c>
      <c r="G15" s="76"/>
      <c r="H15" s="77">
        <f>H16</f>
        <v>841.9000000000001</v>
      </c>
      <c r="I15" s="77">
        <f>I16</f>
        <v>875.5</v>
      </c>
    </row>
    <row r="16" spans="2:9" ht="30.75" customHeight="1">
      <c r="B16" s="79" t="s">
        <v>62</v>
      </c>
      <c r="C16" s="76" t="s">
        <v>177</v>
      </c>
      <c r="D16" s="76" t="s">
        <v>38</v>
      </c>
      <c r="E16" s="76" t="s">
        <v>41</v>
      </c>
      <c r="F16" s="76" t="s">
        <v>208</v>
      </c>
      <c r="G16" s="76"/>
      <c r="H16" s="77">
        <f>H17+H18</f>
        <v>841.9000000000001</v>
      </c>
      <c r="I16" s="77">
        <f>I17+I18</f>
        <v>875.5</v>
      </c>
    </row>
    <row r="17" spans="2:9" ht="33.75" customHeight="1">
      <c r="B17" s="80" t="s">
        <v>63</v>
      </c>
      <c r="C17" s="4" t="s">
        <v>177</v>
      </c>
      <c r="D17" s="4" t="s">
        <v>38</v>
      </c>
      <c r="E17" s="4" t="s">
        <v>41</v>
      </c>
      <c r="F17" s="4" t="s">
        <v>208</v>
      </c>
      <c r="G17" s="4" t="s">
        <v>64</v>
      </c>
      <c r="H17" s="81">
        <v>646.6</v>
      </c>
      <c r="I17" s="81">
        <v>672.4</v>
      </c>
    </row>
    <row r="18" spans="2:9" ht="81.75" customHeight="1">
      <c r="B18" s="80" t="s">
        <v>236</v>
      </c>
      <c r="C18" s="4" t="s">
        <v>177</v>
      </c>
      <c r="D18" s="4" t="s">
        <v>252</v>
      </c>
      <c r="E18" s="4" t="s">
        <v>41</v>
      </c>
      <c r="F18" s="4" t="s">
        <v>208</v>
      </c>
      <c r="G18" s="4" t="s">
        <v>232</v>
      </c>
      <c r="H18" s="81">
        <v>195.3</v>
      </c>
      <c r="I18" s="81">
        <v>203.1</v>
      </c>
    </row>
    <row r="19" spans="2:9" ht="28.5" customHeight="1" hidden="1">
      <c r="B19" s="80"/>
      <c r="C19" s="4"/>
      <c r="D19" s="4"/>
      <c r="E19" s="4"/>
      <c r="F19" s="4"/>
      <c r="G19" s="4"/>
      <c r="H19" s="81"/>
      <c r="I19" s="81"/>
    </row>
    <row r="20" spans="2:9" ht="101.25" customHeight="1">
      <c r="B20" s="78" t="s">
        <v>106</v>
      </c>
      <c r="C20" s="76"/>
      <c r="D20" s="76" t="s">
        <v>38</v>
      </c>
      <c r="E20" s="76" t="s">
        <v>42</v>
      </c>
      <c r="F20" s="76"/>
      <c r="G20" s="76"/>
      <c r="H20" s="77">
        <f>H21</f>
        <v>3789.6</v>
      </c>
      <c r="I20" s="77">
        <f>I21</f>
        <v>3700.8</v>
      </c>
    </row>
    <row r="21" spans="2:9" ht="84" customHeight="1">
      <c r="B21" s="79" t="s">
        <v>61</v>
      </c>
      <c r="C21" s="76" t="s">
        <v>177</v>
      </c>
      <c r="D21" s="76" t="s">
        <v>38</v>
      </c>
      <c r="E21" s="76" t="s">
        <v>42</v>
      </c>
      <c r="F21" s="146" t="s">
        <v>206</v>
      </c>
      <c r="G21" s="76"/>
      <c r="H21" s="77">
        <f>H22+H23+H24+H25+H26+H27+H28+H29+H30</f>
        <v>3789.6</v>
      </c>
      <c r="I21" s="77">
        <f>I22+I23+I24+I25+I26+I27+I28+I30</f>
        <v>3700.8</v>
      </c>
    </row>
    <row r="22" spans="2:9" ht="27.75" customHeight="1">
      <c r="B22" s="80" t="s">
        <v>63</v>
      </c>
      <c r="C22" s="4" t="s">
        <v>177</v>
      </c>
      <c r="D22" s="4" t="s">
        <v>38</v>
      </c>
      <c r="E22" s="4" t="s">
        <v>42</v>
      </c>
      <c r="F22" s="4" t="s">
        <v>206</v>
      </c>
      <c r="G22" s="4" t="s">
        <v>64</v>
      </c>
      <c r="H22" s="81">
        <v>2239.7</v>
      </c>
      <c r="I22" s="81">
        <v>2329.3</v>
      </c>
    </row>
    <row r="23" spans="2:9" ht="81" customHeight="1">
      <c r="B23" s="80" t="s">
        <v>236</v>
      </c>
      <c r="C23" s="4" t="s">
        <v>177</v>
      </c>
      <c r="D23" s="4" t="s">
        <v>38</v>
      </c>
      <c r="E23" s="4" t="s">
        <v>42</v>
      </c>
      <c r="F23" s="4" t="s">
        <v>206</v>
      </c>
      <c r="G23" s="4" t="s">
        <v>232</v>
      </c>
      <c r="H23" s="81">
        <v>676.4</v>
      </c>
      <c r="I23" s="81">
        <v>704.5</v>
      </c>
    </row>
    <row r="24" spans="2:9" ht="47.25" customHeight="1">
      <c r="B24" s="80" t="s">
        <v>65</v>
      </c>
      <c r="C24" s="4" t="s">
        <v>177</v>
      </c>
      <c r="D24" s="4" t="s">
        <v>38</v>
      </c>
      <c r="E24" s="4" t="s">
        <v>42</v>
      </c>
      <c r="F24" s="4" t="s">
        <v>206</v>
      </c>
      <c r="G24" s="4" t="s">
        <v>66</v>
      </c>
      <c r="H24" s="81">
        <v>40</v>
      </c>
      <c r="I24" s="81">
        <v>50</v>
      </c>
    </row>
    <row r="25" spans="2:9" ht="0.75" customHeight="1">
      <c r="B25" s="84" t="s">
        <v>80</v>
      </c>
      <c r="C25" s="4" t="s">
        <v>177</v>
      </c>
      <c r="D25" s="4" t="s">
        <v>38</v>
      </c>
      <c r="E25" s="4" t="s">
        <v>42</v>
      </c>
      <c r="F25" s="4" t="s">
        <v>206</v>
      </c>
      <c r="G25" s="4" t="s">
        <v>67</v>
      </c>
      <c r="H25" s="81"/>
      <c r="I25" s="81"/>
    </row>
    <row r="26" spans="2:9" ht="26.25">
      <c r="B26" s="84" t="s">
        <v>257</v>
      </c>
      <c r="C26" s="4" t="s">
        <v>177</v>
      </c>
      <c r="D26" s="4" t="s">
        <v>38</v>
      </c>
      <c r="E26" s="4" t="s">
        <v>42</v>
      </c>
      <c r="F26" s="4" t="s">
        <v>206</v>
      </c>
      <c r="G26" s="4" t="s">
        <v>256</v>
      </c>
      <c r="H26" s="81">
        <v>500</v>
      </c>
      <c r="I26" s="81">
        <v>450</v>
      </c>
    </row>
    <row r="27" spans="2:9" ht="33" customHeight="1">
      <c r="B27" s="80" t="s">
        <v>68</v>
      </c>
      <c r="C27" s="4" t="s">
        <v>177</v>
      </c>
      <c r="D27" s="4" t="s">
        <v>38</v>
      </c>
      <c r="E27" s="4" t="s">
        <v>42</v>
      </c>
      <c r="F27" s="4" t="s">
        <v>206</v>
      </c>
      <c r="G27" s="4" t="s">
        <v>69</v>
      </c>
      <c r="H27" s="81">
        <v>213.5</v>
      </c>
      <c r="I27" s="81">
        <v>91</v>
      </c>
    </row>
    <row r="28" spans="2:9" ht="39">
      <c r="B28" s="80" t="s">
        <v>70</v>
      </c>
      <c r="C28" s="4" t="s">
        <v>177</v>
      </c>
      <c r="D28" s="4" t="s">
        <v>38</v>
      </c>
      <c r="E28" s="4" t="s">
        <v>42</v>
      </c>
      <c r="F28" s="4" t="s">
        <v>206</v>
      </c>
      <c r="G28" s="4" t="s">
        <v>71</v>
      </c>
      <c r="H28" s="81">
        <v>100</v>
      </c>
      <c r="I28" s="81">
        <v>76</v>
      </c>
    </row>
    <row r="29" spans="2:9" ht="26.25">
      <c r="B29" s="80" t="s">
        <v>72</v>
      </c>
      <c r="C29" s="4" t="s">
        <v>177</v>
      </c>
      <c r="D29" s="4" t="s">
        <v>38</v>
      </c>
      <c r="E29" s="4" t="s">
        <v>42</v>
      </c>
      <c r="F29" s="4" t="s">
        <v>206</v>
      </c>
      <c r="G29" s="4" t="s">
        <v>73</v>
      </c>
      <c r="H29" s="81">
        <v>20</v>
      </c>
      <c r="I29" s="81">
        <v>20</v>
      </c>
    </row>
    <row r="30" spans="2:9" ht="0.75" customHeight="1">
      <c r="B30" s="80" t="s">
        <v>72</v>
      </c>
      <c r="C30" s="4" t="s">
        <v>177</v>
      </c>
      <c r="D30" s="4" t="s">
        <v>38</v>
      </c>
      <c r="E30" s="4" t="s">
        <v>42</v>
      </c>
      <c r="F30" s="4" t="s">
        <v>206</v>
      </c>
      <c r="G30" s="4" t="s">
        <v>214</v>
      </c>
      <c r="H30" s="81">
        <v>0</v>
      </c>
      <c r="I30" s="81">
        <v>0</v>
      </c>
    </row>
    <row r="31" spans="2:9" ht="26.25" hidden="1">
      <c r="B31" s="78" t="s">
        <v>43</v>
      </c>
      <c r="C31" s="76"/>
      <c r="D31" s="76" t="s">
        <v>38</v>
      </c>
      <c r="E31" s="76" t="s">
        <v>44</v>
      </c>
      <c r="F31" s="76"/>
      <c r="G31" s="76"/>
      <c r="H31" s="77">
        <f>H32</f>
        <v>0</v>
      </c>
      <c r="I31" s="77">
        <f>I32</f>
        <v>0</v>
      </c>
    </row>
    <row r="32" spans="2:9" ht="26.25" hidden="1">
      <c r="B32" s="79" t="s">
        <v>74</v>
      </c>
      <c r="C32" s="76"/>
      <c r="D32" s="76" t="s">
        <v>38</v>
      </c>
      <c r="E32" s="76" t="s">
        <v>44</v>
      </c>
      <c r="F32" s="76" t="s">
        <v>75</v>
      </c>
      <c r="G32" s="76"/>
      <c r="H32" s="77">
        <f>H33</f>
        <v>0</v>
      </c>
      <c r="I32" s="77">
        <f>I33</f>
        <v>0</v>
      </c>
    </row>
    <row r="33" spans="2:9" ht="39" hidden="1">
      <c r="B33" s="80" t="s">
        <v>76</v>
      </c>
      <c r="C33" s="4"/>
      <c r="D33" s="4" t="s">
        <v>38</v>
      </c>
      <c r="E33" s="4" t="s">
        <v>44</v>
      </c>
      <c r="F33" s="4" t="s">
        <v>77</v>
      </c>
      <c r="G33" s="4" t="s">
        <v>69</v>
      </c>
      <c r="H33" s="81"/>
      <c r="I33" s="81"/>
    </row>
    <row r="34" spans="2:9" ht="54" customHeight="1">
      <c r="B34" s="145" t="s">
        <v>264</v>
      </c>
      <c r="C34" s="146" t="s">
        <v>177</v>
      </c>
      <c r="D34" s="146" t="s">
        <v>38</v>
      </c>
      <c r="E34" s="146" t="s">
        <v>125</v>
      </c>
      <c r="F34" s="146"/>
      <c r="G34" s="146"/>
      <c r="H34" s="144">
        <f>H35</f>
        <v>20</v>
      </c>
      <c r="I34" s="144">
        <f>I35</f>
        <v>20</v>
      </c>
    </row>
    <row r="35" spans="2:9" ht="28.5" customHeight="1">
      <c r="B35" s="148" t="s">
        <v>68</v>
      </c>
      <c r="C35" s="149" t="s">
        <v>177</v>
      </c>
      <c r="D35" s="149" t="s">
        <v>38</v>
      </c>
      <c r="E35" s="149" t="s">
        <v>125</v>
      </c>
      <c r="F35" s="149" t="s">
        <v>206</v>
      </c>
      <c r="G35" s="149" t="s">
        <v>69</v>
      </c>
      <c r="H35" s="151">
        <v>20</v>
      </c>
      <c r="I35" s="151">
        <v>20</v>
      </c>
    </row>
    <row r="36" spans="2:9" ht="26.25">
      <c r="B36" s="78" t="s">
        <v>45</v>
      </c>
      <c r="C36" s="76"/>
      <c r="D36" s="76" t="s">
        <v>38</v>
      </c>
      <c r="E36" s="76" t="s">
        <v>46</v>
      </c>
      <c r="F36" s="76"/>
      <c r="G36" s="76"/>
      <c r="H36" s="77">
        <f>H37+H41+H44</f>
        <v>4605.099999999999</v>
      </c>
      <c r="I36" s="77">
        <f>I37+I41+I44</f>
        <v>4618.7</v>
      </c>
    </row>
    <row r="37" spans="2:9" ht="26.25">
      <c r="B37" s="79" t="s">
        <v>45</v>
      </c>
      <c r="C37" s="76" t="s">
        <v>177</v>
      </c>
      <c r="D37" s="76" t="s">
        <v>38</v>
      </c>
      <c r="E37" s="76" t="s">
        <v>46</v>
      </c>
      <c r="F37" s="155" t="s">
        <v>206</v>
      </c>
      <c r="G37" s="76"/>
      <c r="H37" s="77">
        <f>H38+H39+H40</f>
        <v>1711.4</v>
      </c>
      <c r="I37" s="77">
        <f>I38+I39+I40</f>
        <v>3005</v>
      </c>
    </row>
    <row r="38" spans="2:9" ht="26.25">
      <c r="B38" s="80" t="s">
        <v>63</v>
      </c>
      <c r="C38" s="4" t="s">
        <v>177</v>
      </c>
      <c r="D38" s="4" t="s">
        <v>38</v>
      </c>
      <c r="E38" s="4" t="s">
        <v>46</v>
      </c>
      <c r="F38" s="4" t="s">
        <v>206</v>
      </c>
      <c r="G38" s="4" t="s">
        <v>202</v>
      </c>
      <c r="H38" s="81">
        <v>988.6</v>
      </c>
      <c r="I38" s="81">
        <v>2275.5</v>
      </c>
    </row>
    <row r="39" spans="2:9" ht="77.25">
      <c r="B39" s="80" t="s">
        <v>236</v>
      </c>
      <c r="C39" s="4" t="s">
        <v>177</v>
      </c>
      <c r="D39" s="4" t="s">
        <v>38</v>
      </c>
      <c r="E39" s="4" t="s">
        <v>46</v>
      </c>
      <c r="F39" s="4" t="s">
        <v>206</v>
      </c>
      <c r="G39" s="4" t="s">
        <v>235</v>
      </c>
      <c r="H39" s="81">
        <v>298.6</v>
      </c>
      <c r="I39" s="151">
        <v>678.2</v>
      </c>
    </row>
    <row r="40" spans="2:9" ht="39">
      <c r="B40" s="80" t="s">
        <v>68</v>
      </c>
      <c r="C40" s="4" t="s">
        <v>177</v>
      </c>
      <c r="D40" s="4" t="s">
        <v>38</v>
      </c>
      <c r="E40" s="4" t="s">
        <v>46</v>
      </c>
      <c r="F40" s="4" t="s">
        <v>206</v>
      </c>
      <c r="G40" s="4" t="s">
        <v>69</v>
      </c>
      <c r="H40" s="81">
        <v>424.2</v>
      </c>
      <c r="I40" s="81">
        <v>51.3</v>
      </c>
    </row>
    <row r="41" spans="2:9" ht="21" customHeight="1">
      <c r="B41" s="145"/>
      <c r="C41" s="146"/>
      <c r="D41" s="146" t="s">
        <v>38</v>
      </c>
      <c r="E41" s="146" t="s">
        <v>46</v>
      </c>
      <c r="F41" s="146"/>
      <c r="G41" s="146"/>
      <c r="H41" s="144">
        <f>H42+H43</f>
        <v>2834</v>
      </c>
      <c r="I41" s="144">
        <f>I42+I43</f>
        <v>1554</v>
      </c>
    </row>
    <row r="42" spans="2:9" ht="26.25">
      <c r="B42" s="80" t="s">
        <v>63</v>
      </c>
      <c r="C42" s="4" t="s">
        <v>177</v>
      </c>
      <c r="D42" s="4" t="s">
        <v>38</v>
      </c>
      <c r="E42" s="4" t="s">
        <v>46</v>
      </c>
      <c r="F42" s="4" t="s">
        <v>239</v>
      </c>
      <c r="G42" s="4" t="s">
        <v>202</v>
      </c>
      <c r="H42" s="81">
        <v>2176.7</v>
      </c>
      <c r="I42" s="81">
        <v>1193.5</v>
      </c>
    </row>
    <row r="43" spans="2:9" ht="77.25">
      <c r="B43" s="80" t="s">
        <v>236</v>
      </c>
      <c r="C43" s="4" t="s">
        <v>177</v>
      </c>
      <c r="D43" s="4" t="s">
        <v>38</v>
      </c>
      <c r="E43" s="4" t="s">
        <v>46</v>
      </c>
      <c r="F43" s="4" t="s">
        <v>239</v>
      </c>
      <c r="G43" s="4" t="s">
        <v>235</v>
      </c>
      <c r="H43" s="81">
        <v>657.3</v>
      </c>
      <c r="I43" s="81">
        <v>360.5</v>
      </c>
    </row>
    <row r="44" spans="2:9" ht="15">
      <c r="B44" s="145"/>
      <c r="C44" s="146"/>
      <c r="D44" s="146" t="s">
        <v>38</v>
      </c>
      <c r="E44" s="146" t="s">
        <v>46</v>
      </c>
      <c r="F44" s="146" t="s">
        <v>301</v>
      </c>
      <c r="G44" s="146"/>
      <c r="H44" s="144">
        <f>H45+H46+H47</f>
        <v>59.7</v>
      </c>
      <c r="I44" s="144">
        <f>I45+I46+I47</f>
        <v>59.7</v>
      </c>
    </row>
    <row r="45" spans="2:9" ht="26.25">
      <c r="B45" s="80" t="s">
        <v>63</v>
      </c>
      <c r="C45" s="4"/>
      <c r="D45" s="4" t="s">
        <v>38</v>
      </c>
      <c r="E45" s="4" t="s">
        <v>46</v>
      </c>
      <c r="F45" s="4" t="s">
        <v>301</v>
      </c>
      <c r="G45" s="4" t="s">
        <v>64</v>
      </c>
      <c r="H45" s="81">
        <v>28.1</v>
      </c>
      <c r="I45" s="81">
        <v>28.1</v>
      </c>
    </row>
    <row r="46" spans="2:9" ht="77.25">
      <c r="B46" s="80" t="s">
        <v>236</v>
      </c>
      <c r="C46" s="4"/>
      <c r="D46" s="4" t="s">
        <v>38</v>
      </c>
      <c r="E46" s="4" t="s">
        <v>46</v>
      </c>
      <c r="F46" s="4" t="s">
        <v>301</v>
      </c>
      <c r="G46" s="4" t="s">
        <v>232</v>
      </c>
      <c r="H46" s="81">
        <v>8.5</v>
      </c>
      <c r="I46" s="81">
        <v>8.5</v>
      </c>
    </row>
    <row r="47" spans="2:9" ht="30.75" customHeight="1">
      <c r="B47" s="80" t="s">
        <v>68</v>
      </c>
      <c r="C47" s="4"/>
      <c r="D47" s="4" t="s">
        <v>38</v>
      </c>
      <c r="E47" s="4" t="s">
        <v>46</v>
      </c>
      <c r="F47" s="4" t="s">
        <v>301</v>
      </c>
      <c r="G47" s="4" t="s">
        <v>69</v>
      </c>
      <c r="H47" s="81">
        <v>23.1</v>
      </c>
      <c r="I47" s="81">
        <v>23.1</v>
      </c>
    </row>
    <row r="48" spans="2:9" ht="15">
      <c r="B48" s="78" t="s">
        <v>1</v>
      </c>
      <c r="C48" s="76"/>
      <c r="D48" s="76" t="s">
        <v>41</v>
      </c>
      <c r="E48" s="76" t="s">
        <v>39</v>
      </c>
      <c r="F48" s="76"/>
      <c r="G48" s="76"/>
      <c r="H48" s="77">
        <f>H49</f>
        <v>651.8000000000001</v>
      </c>
      <c r="I48" s="77">
        <f>I49</f>
        <v>676.6999999999999</v>
      </c>
    </row>
    <row r="49" spans="2:9" ht="26.25">
      <c r="B49" s="78" t="s">
        <v>78</v>
      </c>
      <c r="C49" s="76" t="s">
        <v>177</v>
      </c>
      <c r="D49" s="76" t="s">
        <v>41</v>
      </c>
      <c r="E49" s="76" t="s">
        <v>47</v>
      </c>
      <c r="F49" s="76"/>
      <c r="G49" s="76"/>
      <c r="H49" s="77">
        <f>H50</f>
        <v>651.8000000000001</v>
      </c>
      <c r="I49" s="77">
        <f>I50</f>
        <v>676.6999999999999</v>
      </c>
    </row>
    <row r="50" spans="2:9" ht="63.75" customHeight="1">
      <c r="B50" s="79" t="s">
        <v>133</v>
      </c>
      <c r="C50" s="76"/>
      <c r="D50" s="91" t="s">
        <v>41</v>
      </c>
      <c r="E50" s="91" t="s">
        <v>47</v>
      </c>
      <c r="F50" s="91" t="s">
        <v>205</v>
      </c>
      <c r="G50" s="91"/>
      <c r="H50" s="112">
        <f>H51+H52+H53</f>
        <v>651.8000000000001</v>
      </c>
      <c r="I50" s="112">
        <f>I51+I52+I53</f>
        <v>676.6999999999999</v>
      </c>
    </row>
    <row r="51" spans="2:9" ht="27.75" customHeight="1">
      <c r="B51" s="80" t="s">
        <v>63</v>
      </c>
      <c r="C51" s="4" t="s">
        <v>177</v>
      </c>
      <c r="D51" s="4" t="s">
        <v>41</v>
      </c>
      <c r="E51" s="4" t="s">
        <v>47</v>
      </c>
      <c r="F51" s="4" t="s">
        <v>205</v>
      </c>
      <c r="G51" s="4" t="s">
        <v>64</v>
      </c>
      <c r="H51" s="81">
        <v>470.6</v>
      </c>
      <c r="I51" s="81">
        <v>488</v>
      </c>
    </row>
    <row r="52" spans="2:9" ht="80.25" customHeight="1">
      <c r="B52" s="80" t="s">
        <v>234</v>
      </c>
      <c r="C52" s="4" t="s">
        <v>177</v>
      </c>
      <c r="D52" s="4" t="s">
        <v>41</v>
      </c>
      <c r="E52" s="4" t="s">
        <v>47</v>
      </c>
      <c r="F52" s="4" t="s">
        <v>205</v>
      </c>
      <c r="G52" s="4" t="s">
        <v>232</v>
      </c>
      <c r="H52" s="81">
        <v>142.1</v>
      </c>
      <c r="I52" s="81">
        <v>147.4</v>
      </c>
    </row>
    <row r="53" spans="2:9" ht="29.25" customHeight="1">
      <c r="B53" s="80" t="s">
        <v>68</v>
      </c>
      <c r="C53" s="4"/>
      <c r="D53" s="4" t="s">
        <v>41</v>
      </c>
      <c r="E53" s="4" t="s">
        <v>47</v>
      </c>
      <c r="F53" s="4" t="s">
        <v>205</v>
      </c>
      <c r="G53" s="4" t="s">
        <v>69</v>
      </c>
      <c r="H53" s="81">
        <v>39.1</v>
      </c>
      <c r="I53" s="81">
        <v>41.3</v>
      </c>
    </row>
    <row r="54" spans="2:9" ht="39">
      <c r="B54" s="78" t="s">
        <v>107</v>
      </c>
      <c r="C54" s="76" t="s">
        <v>177</v>
      </c>
      <c r="D54" s="76" t="s">
        <v>47</v>
      </c>
      <c r="E54" s="76" t="s">
        <v>39</v>
      </c>
      <c r="F54" s="76" t="s">
        <v>207</v>
      </c>
      <c r="G54" s="76"/>
      <c r="H54" s="77">
        <f>H55+H56</f>
        <v>20</v>
      </c>
      <c r="I54" s="77">
        <f>I55+I56</f>
        <v>20</v>
      </c>
    </row>
    <row r="55" spans="2:9" ht="52.5" customHeight="1">
      <c r="B55" s="120" t="s">
        <v>108</v>
      </c>
      <c r="C55" s="121">
        <v>802</v>
      </c>
      <c r="D55" s="118" t="s">
        <v>47</v>
      </c>
      <c r="E55" s="118" t="s">
        <v>48</v>
      </c>
      <c r="F55" s="118" t="s">
        <v>207</v>
      </c>
      <c r="G55" s="118"/>
      <c r="H55" s="122">
        <v>10</v>
      </c>
      <c r="I55" s="122">
        <v>10</v>
      </c>
    </row>
    <row r="56" spans="2:9" ht="53.25" customHeight="1">
      <c r="B56" s="120" t="s">
        <v>79</v>
      </c>
      <c r="C56" s="121">
        <v>802</v>
      </c>
      <c r="D56" s="118" t="s">
        <v>47</v>
      </c>
      <c r="E56" s="118" t="s">
        <v>48</v>
      </c>
      <c r="F56" s="118" t="s">
        <v>207</v>
      </c>
      <c r="G56" s="118"/>
      <c r="H56" s="122">
        <v>10</v>
      </c>
      <c r="I56" s="122">
        <v>10</v>
      </c>
    </row>
    <row r="57" spans="2:9" ht="26.25" hidden="1">
      <c r="B57" s="75" t="s">
        <v>81</v>
      </c>
      <c r="C57" s="85"/>
      <c r="D57" s="76" t="s">
        <v>47</v>
      </c>
      <c r="E57" s="76" t="s">
        <v>48</v>
      </c>
      <c r="F57" s="76" t="s">
        <v>82</v>
      </c>
      <c r="G57" s="76"/>
      <c r="H57" s="77">
        <f>H58</f>
        <v>0</v>
      </c>
      <c r="I57" s="77">
        <f>I58</f>
        <v>0</v>
      </c>
    </row>
    <row r="58" spans="2:9" ht="102.75" hidden="1">
      <c r="B58" s="75" t="s">
        <v>83</v>
      </c>
      <c r="C58" s="85"/>
      <c r="D58" s="76" t="s">
        <v>47</v>
      </c>
      <c r="E58" s="76" t="s">
        <v>48</v>
      </c>
      <c r="F58" s="76" t="s">
        <v>84</v>
      </c>
      <c r="G58" s="76"/>
      <c r="H58" s="77">
        <f>H59</f>
        <v>0</v>
      </c>
      <c r="I58" s="77">
        <f>I59</f>
        <v>0</v>
      </c>
    </row>
    <row r="59" spans="2:9" ht="0.75" customHeight="1" hidden="1">
      <c r="B59" s="84" t="s">
        <v>85</v>
      </c>
      <c r="C59" s="73"/>
      <c r="D59" s="4" t="s">
        <v>47</v>
      </c>
      <c r="E59" s="4" t="s">
        <v>48</v>
      </c>
      <c r="F59" s="4" t="s">
        <v>84</v>
      </c>
      <c r="G59" s="4" t="s">
        <v>69</v>
      </c>
      <c r="H59" s="81"/>
      <c r="I59" s="81"/>
    </row>
    <row r="60" spans="2:9" ht="15" hidden="1">
      <c r="B60" s="75" t="s">
        <v>109</v>
      </c>
      <c r="C60" s="85"/>
      <c r="D60" s="76" t="s">
        <v>42</v>
      </c>
      <c r="E60" s="76" t="s">
        <v>39</v>
      </c>
      <c r="F60" s="76"/>
      <c r="G60" s="76"/>
      <c r="H60" s="77">
        <f aca="true" t="shared" si="0" ref="H60:I62">H61</f>
        <v>0</v>
      </c>
      <c r="I60" s="77">
        <f t="shared" si="0"/>
        <v>0</v>
      </c>
    </row>
    <row r="61" spans="2:9" ht="2.25" customHeight="1" hidden="1">
      <c r="B61" s="75" t="s">
        <v>104</v>
      </c>
      <c r="C61" s="85"/>
      <c r="D61" s="76" t="s">
        <v>42</v>
      </c>
      <c r="E61" s="76" t="s">
        <v>48</v>
      </c>
      <c r="F61" s="76"/>
      <c r="G61" s="76"/>
      <c r="H61" s="77">
        <f t="shared" si="0"/>
        <v>0</v>
      </c>
      <c r="I61" s="77">
        <f t="shared" si="0"/>
        <v>0</v>
      </c>
    </row>
    <row r="62" spans="2:9" ht="15" hidden="1">
      <c r="B62" s="75"/>
      <c r="C62" s="85"/>
      <c r="D62" s="76" t="s">
        <v>42</v>
      </c>
      <c r="E62" s="76" t="s">
        <v>48</v>
      </c>
      <c r="F62" s="76" t="s">
        <v>90</v>
      </c>
      <c r="G62" s="76"/>
      <c r="H62" s="77">
        <f t="shared" si="0"/>
        <v>0</v>
      </c>
      <c r="I62" s="77">
        <f t="shared" si="0"/>
        <v>0</v>
      </c>
    </row>
    <row r="63" spans="2:9" ht="0.75" customHeight="1" hidden="1">
      <c r="B63" s="84" t="s">
        <v>68</v>
      </c>
      <c r="C63" s="73"/>
      <c r="D63" s="4" t="s">
        <v>42</v>
      </c>
      <c r="E63" s="4" t="s">
        <v>48</v>
      </c>
      <c r="F63" s="4" t="s">
        <v>90</v>
      </c>
      <c r="G63" s="4" t="s">
        <v>69</v>
      </c>
      <c r="H63" s="81"/>
      <c r="I63" s="81"/>
    </row>
    <row r="64" spans="2:9" ht="29.25" customHeight="1">
      <c r="B64" s="75" t="s">
        <v>49</v>
      </c>
      <c r="C64" s="76"/>
      <c r="D64" s="76" t="s">
        <v>50</v>
      </c>
      <c r="E64" s="76" t="s">
        <v>39</v>
      </c>
      <c r="F64" s="76"/>
      <c r="G64" s="76"/>
      <c r="H64" s="77">
        <f>H65+H68+H71</f>
        <v>3327.4</v>
      </c>
      <c r="I64" s="77">
        <f>I65+I68+I71</f>
        <v>0</v>
      </c>
    </row>
    <row r="65" spans="2:9" ht="0.75" customHeight="1" hidden="1">
      <c r="B65" s="75" t="s">
        <v>110</v>
      </c>
      <c r="C65" s="76"/>
      <c r="D65" s="76" t="s">
        <v>50</v>
      </c>
      <c r="E65" s="76" t="s">
        <v>38</v>
      </c>
      <c r="F65" s="76"/>
      <c r="G65" s="76"/>
      <c r="H65" s="77">
        <f>H66</f>
        <v>0</v>
      </c>
      <c r="I65" s="77">
        <f>I66</f>
        <v>0</v>
      </c>
    </row>
    <row r="66" spans="2:9" ht="0.75" customHeight="1" hidden="1">
      <c r="B66" s="75"/>
      <c r="C66" s="76"/>
      <c r="D66" s="76" t="s">
        <v>50</v>
      </c>
      <c r="E66" s="76" t="s">
        <v>38</v>
      </c>
      <c r="F66" s="76" t="s">
        <v>120</v>
      </c>
      <c r="G66" s="76"/>
      <c r="H66" s="77">
        <f>H67</f>
        <v>0</v>
      </c>
      <c r="I66" s="77">
        <f>I67</f>
        <v>0</v>
      </c>
    </row>
    <row r="67" spans="2:9" ht="28.5" customHeight="1" hidden="1">
      <c r="B67" s="84" t="s">
        <v>135</v>
      </c>
      <c r="C67" s="4"/>
      <c r="D67" s="4" t="s">
        <v>50</v>
      </c>
      <c r="E67" s="4" t="s">
        <v>38</v>
      </c>
      <c r="F67" s="86" t="s">
        <v>120</v>
      </c>
      <c r="G67" s="86" t="s">
        <v>121</v>
      </c>
      <c r="H67" s="81"/>
      <c r="I67" s="81"/>
    </row>
    <row r="68" spans="2:9" ht="44.25" customHeight="1" hidden="1">
      <c r="B68" s="75" t="s">
        <v>111</v>
      </c>
      <c r="C68" s="76"/>
      <c r="D68" s="76" t="s">
        <v>50</v>
      </c>
      <c r="E68" s="76" t="s">
        <v>41</v>
      </c>
      <c r="F68" s="76"/>
      <c r="G68" s="76"/>
      <c r="H68" s="77">
        <f>H69</f>
        <v>0</v>
      </c>
      <c r="I68" s="77">
        <f>I69</f>
        <v>0</v>
      </c>
    </row>
    <row r="69" spans="2:9" ht="28.5" customHeight="1" hidden="1">
      <c r="B69" s="75"/>
      <c r="C69" s="76"/>
      <c r="D69" s="76" t="s">
        <v>50</v>
      </c>
      <c r="E69" s="76" t="s">
        <v>41</v>
      </c>
      <c r="F69" s="76" t="s">
        <v>122</v>
      </c>
      <c r="G69" s="76"/>
      <c r="H69" s="77">
        <f>H70</f>
        <v>0</v>
      </c>
      <c r="I69" s="77">
        <f>I70</f>
        <v>0</v>
      </c>
    </row>
    <row r="70" spans="2:9" ht="42.75" customHeight="1" hidden="1">
      <c r="B70" s="80" t="s">
        <v>68</v>
      </c>
      <c r="C70" s="4"/>
      <c r="D70" s="4" t="s">
        <v>50</v>
      </c>
      <c r="E70" s="4" t="s">
        <v>41</v>
      </c>
      <c r="F70" s="86" t="s">
        <v>122</v>
      </c>
      <c r="G70" s="86" t="s">
        <v>69</v>
      </c>
      <c r="H70" s="81"/>
      <c r="I70" s="81"/>
    </row>
    <row r="71" spans="2:9" ht="18" customHeight="1">
      <c r="B71" s="75" t="s">
        <v>2</v>
      </c>
      <c r="C71" s="76"/>
      <c r="D71" s="76" t="s">
        <v>50</v>
      </c>
      <c r="E71" s="76" t="s">
        <v>47</v>
      </c>
      <c r="F71" s="76"/>
      <c r="G71" s="76"/>
      <c r="H71" s="77">
        <f>H77+H92</f>
        <v>3327.4</v>
      </c>
      <c r="I71" s="77">
        <f>I77+I92</f>
        <v>0</v>
      </c>
    </row>
    <row r="72" spans="2:9" ht="0.75" customHeight="1" hidden="1">
      <c r="B72" s="79"/>
      <c r="C72" s="76"/>
      <c r="D72" s="76" t="s">
        <v>50</v>
      </c>
      <c r="E72" s="76" t="s">
        <v>47</v>
      </c>
      <c r="F72" s="76" t="s">
        <v>90</v>
      </c>
      <c r="G72" s="76"/>
      <c r="H72" s="77">
        <f>H73</f>
        <v>0</v>
      </c>
      <c r="I72" s="77">
        <f>I73</f>
        <v>0</v>
      </c>
    </row>
    <row r="73" spans="2:9" ht="38.25" customHeight="1" hidden="1">
      <c r="B73" s="80" t="s">
        <v>68</v>
      </c>
      <c r="C73" s="4"/>
      <c r="D73" s="4" t="s">
        <v>50</v>
      </c>
      <c r="E73" s="4" t="s">
        <v>47</v>
      </c>
      <c r="F73" s="4" t="s">
        <v>90</v>
      </c>
      <c r="G73" s="4" t="s">
        <v>69</v>
      </c>
      <c r="H73" s="81"/>
      <c r="I73" s="81"/>
    </row>
    <row r="74" spans="2:9" ht="48.75" customHeight="1" hidden="1">
      <c r="B74" s="79" t="s">
        <v>2</v>
      </c>
      <c r="C74" s="76"/>
      <c r="D74" s="76" t="s">
        <v>50</v>
      </c>
      <c r="E74" s="76" t="s">
        <v>47</v>
      </c>
      <c r="F74" s="76" t="s">
        <v>119</v>
      </c>
      <c r="G74" s="76"/>
      <c r="H74" s="77">
        <f>H75+H76+H77</f>
        <v>3253.8</v>
      </c>
      <c r="I74" s="77">
        <f>I75+I76+I77</f>
        <v>0</v>
      </c>
    </row>
    <row r="75" spans="2:9" ht="44.25" customHeight="1" hidden="1">
      <c r="B75" s="80" t="s">
        <v>68</v>
      </c>
      <c r="C75" s="4"/>
      <c r="D75" s="4" t="s">
        <v>50</v>
      </c>
      <c r="E75" s="4" t="s">
        <v>47</v>
      </c>
      <c r="F75" s="4" t="s">
        <v>91</v>
      </c>
      <c r="G75" s="4" t="s">
        <v>69</v>
      </c>
      <c r="H75" s="81"/>
      <c r="I75" s="81"/>
    </row>
    <row r="76" spans="2:9" ht="35.25" customHeight="1" hidden="1">
      <c r="B76" s="80" t="s">
        <v>68</v>
      </c>
      <c r="C76" s="4"/>
      <c r="D76" s="4" t="s">
        <v>50</v>
      </c>
      <c r="E76" s="4" t="s">
        <v>47</v>
      </c>
      <c r="F76" s="4" t="s">
        <v>92</v>
      </c>
      <c r="G76" s="4" t="s">
        <v>69</v>
      </c>
      <c r="H76" s="81"/>
      <c r="I76" s="81"/>
    </row>
    <row r="77" spans="2:9" ht="29.25" customHeight="1">
      <c r="B77" s="80" t="s">
        <v>68</v>
      </c>
      <c r="C77" s="4"/>
      <c r="D77" s="4" t="s">
        <v>50</v>
      </c>
      <c r="E77" s="4" t="s">
        <v>47</v>
      </c>
      <c r="F77" s="4" t="s">
        <v>258</v>
      </c>
      <c r="G77" s="4" t="s">
        <v>69</v>
      </c>
      <c r="H77" s="81">
        <v>3253.8</v>
      </c>
      <c r="I77" s="81">
        <v>0</v>
      </c>
    </row>
    <row r="78" spans="2:9" ht="37.5" customHeight="1" hidden="1">
      <c r="B78" s="75" t="s">
        <v>113</v>
      </c>
      <c r="C78" s="76"/>
      <c r="D78" s="76" t="s">
        <v>52</v>
      </c>
      <c r="E78" s="76" t="s">
        <v>39</v>
      </c>
      <c r="F78" s="76"/>
      <c r="G78" s="76"/>
      <c r="H78" s="77">
        <f>H79</f>
        <v>73.6</v>
      </c>
      <c r="I78" s="77">
        <f>I79</f>
        <v>0</v>
      </c>
    </row>
    <row r="79" spans="2:9" ht="15" hidden="1">
      <c r="B79" s="75" t="s">
        <v>51</v>
      </c>
      <c r="C79" s="76"/>
      <c r="D79" s="76" t="s">
        <v>52</v>
      </c>
      <c r="E79" s="76" t="s">
        <v>38</v>
      </c>
      <c r="F79" s="76"/>
      <c r="G79" s="76"/>
      <c r="H79" s="77">
        <f>H80+H87</f>
        <v>73.6</v>
      </c>
      <c r="I79" s="77">
        <f>I80+I87</f>
        <v>0</v>
      </c>
    </row>
    <row r="80" spans="2:9" ht="64.5" hidden="1">
      <c r="B80" s="75" t="s">
        <v>131</v>
      </c>
      <c r="C80" s="76"/>
      <c r="D80" s="76" t="s">
        <v>52</v>
      </c>
      <c r="E80" s="76" t="s">
        <v>38</v>
      </c>
      <c r="F80" s="76" t="s">
        <v>86</v>
      </c>
      <c r="G80" s="76"/>
      <c r="H80" s="77">
        <f>H81</f>
        <v>0</v>
      </c>
      <c r="I80" s="77">
        <f>I81</f>
        <v>0</v>
      </c>
    </row>
    <row r="81" spans="2:9" ht="26.25" hidden="1">
      <c r="B81" s="75" t="s">
        <v>3</v>
      </c>
      <c r="C81" s="76"/>
      <c r="D81" s="76" t="s">
        <v>52</v>
      </c>
      <c r="E81" s="76" t="s">
        <v>38</v>
      </c>
      <c r="F81" s="76" t="s">
        <v>87</v>
      </c>
      <c r="G81" s="76"/>
      <c r="H81" s="77">
        <f>H82+H83+H84+H85+H86</f>
        <v>0</v>
      </c>
      <c r="I81" s="77">
        <f>I82+I83+I84+I85+I86</f>
        <v>0</v>
      </c>
    </row>
    <row r="82" spans="2:9" ht="26.25" hidden="1">
      <c r="B82" s="80" t="s">
        <v>63</v>
      </c>
      <c r="C82" s="4"/>
      <c r="D82" s="4" t="s">
        <v>52</v>
      </c>
      <c r="E82" s="4" t="s">
        <v>38</v>
      </c>
      <c r="F82" s="4" t="s">
        <v>87</v>
      </c>
      <c r="G82" s="4" t="s">
        <v>64</v>
      </c>
      <c r="H82" s="81"/>
      <c r="I82" s="81"/>
    </row>
    <row r="83" spans="2:9" ht="39" hidden="1">
      <c r="B83" s="80" t="s">
        <v>65</v>
      </c>
      <c r="C83" s="4"/>
      <c r="D83" s="4" t="s">
        <v>52</v>
      </c>
      <c r="E83" s="4" t="s">
        <v>38</v>
      </c>
      <c r="F83" s="4" t="s">
        <v>87</v>
      </c>
      <c r="G83" s="4" t="s">
        <v>66</v>
      </c>
      <c r="H83" s="81"/>
      <c r="I83" s="81"/>
    </row>
    <row r="84" spans="2:9" ht="39" hidden="1">
      <c r="B84" s="80" t="s">
        <v>68</v>
      </c>
      <c r="C84" s="4"/>
      <c r="D84" s="4" t="s">
        <v>52</v>
      </c>
      <c r="E84" s="4" t="s">
        <v>38</v>
      </c>
      <c r="F84" s="4" t="s">
        <v>87</v>
      </c>
      <c r="G84" s="4" t="s">
        <v>69</v>
      </c>
      <c r="H84" s="81"/>
      <c r="I84" s="81"/>
    </row>
    <row r="85" spans="2:9" ht="39" hidden="1">
      <c r="B85" s="84" t="s">
        <v>70</v>
      </c>
      <c r="C85" s="4"/>
      <c r="D85" s="4" t="s">
        <v>52</v>
      </c>
      <c r="E85" s="4" t="s">
        <v>38</v>
      </c>
      <c r="F85" s="4" t="s">
        <v>87</v>
      </c>
      <c r="G85" s="4" t="s">
        <v>71</v>
      </c>
      <c r="H85" s="81"/>
      <c r="I85" s="81"/>
    </row>
    <row r="86" spans="2:9" ht="26.25" hidden="1">
      <c r="B86" s="84" t="s">
        <v>88</v>
      </c>
      <c r="C86" s="4"/>
      <c r="D86" s="4" t="s">
        <v>52</v>
      </c>
      <c r="E86" s="4" t="s">
        <v>38</v>
      </c>
      <c r="F86" s="4" t="s">
        <v>87</v>
      </c>
      <c r="G86" s="4" t="s">
        <v>73</v>
      </c>
      <c r="H86" s="81"/>
      <c r="I86" s="81"/>
    </row>
    <row r="87" spans="2:9" ht="15" hidden="1">
      <c r="B87" s="75" t="s">
        <v>132</v>
      </c>
      <c r="C87" s="76"/>
      <c r="D87" s="76" t="s">
        <v>52</v>
      </c>
      <c r="E87" s="76" t="s">
        <v>38</v>
      </c>
      <c r="F87" s="76" t="s">
        <v>123</v>
      </c>
      <c r="G87" s="76"/>
      <c r="H87" s="77">
        <f>H88</f>
        <v>73.6</v>
      </c>
      <c r="I87" s="77">
        <f>I88</f>
        <v>0</v>
      </c>
    </row>
    <row r="88" spans="2:9" ht="26.25" hidden="1">
      <c r="B88" s="75" t="s">
        <v>3</v>
      </c>
      <c r="C88" s="76"/>
      <c r="D88" s="76" t="s">
        <v>52</v>
      </c>
      <c r="E88" s="76" t="s">
        <v>38</v>
      </c>
      <c r="F88" s="76" t="s">
        <v>124</v>
      </c>
      <c r="G88" s="76"/>
      <c r="H88" s="77">
        <f>H89+H90+H91+H92+H93</f>
        <v>73.6</v>
      </c>
      <c r="I88" s="77">
        <f>I89+I90+I91+I92+I93</f>
        <v>0</v>
      </c>
    </row>
    <row r="89" spans="2:9" ht="26.25" hidden="1">
      <c r="B89" s="80" t="s">
        <v>63</v>
      </c>
      <c r="C89" s="4"/>
      <c r="D89" s="4" t="s">
        <v>52</v>
      </c>
      <c r="E89" s="4" t="s">
        <v>38</v>
      </c>
      <c r="F89" s="4" t="s">
        <v>124</v>
      </c>
      <c r="G89" s="4" t="s">
        <v>64</v>
      </c>
      <c r="H89" s="81"/>
      <c r="I89" s="81"/>
    </row>
    <row r="90" spans="2:9" ht="39" hidden="1">
      <c r="B90" s="80" t="s">
        <v>65</v>
      </c>
      <c r="C90" s="4"/>
      <c r="D90" s="4" t="s">
        <v>52</v>
      </c>
      <c r="E90" s="4" t="s">
        <v>38</v>
      </c>
      <c r="F90" s="4" t="s">
        <v>124</v>
      </c>
      <c r="G90" s="4" t="s">
        <v>66</v>
      </c>
      <c r="H90" s="81"/>
      <c r="I90" s="81"/>
    </row>
    <row r="91" spans="2:9" ht="39" hidden="1">
      <c r="B91" s="80" t="s">
        <v>68</v>
      </c>
      <c r="C91" s="4"/>
      <c r="D91" s="4" t="s">
        <v>52</v>
      </c>
      <c r="E91" s="4" t="s">
        <v>38</v>
      </c>
      <c r="F91" s="4" t="s">
        <v>124</v>
      </c>
      <c r="G91" s="4" t="s">
        <v>69</v>
      </c>
      <c r="H91" s="81"/>
      <c r="I91" s="81"/>
    </row>
    <row r="92" spans="2:9" ht="39" customHeight="1">
      <c r="B92" s="80" t="s">
        <v>68</v>
      </c>
      <c r="C92" s="4"/>
      <c r="D92" s="4" t="s">
        <v>50</v>
      </c>
      <c r="E92" s="4" t="s">
        <v>47</v>
      </c>
      <c r="F92" s="4" t="s">
        <v>259</v>
      </c>
      <c r="G92" s="4" t="s">
        <v>69</v>
      </c>
      <c r="H92" s="81">
        <v>73.6</v>
      </c>
      <c r="I92" s="81">
        <v>0</v>
      </c>
    </row>
    <row r="93" spans="2:9" ht="6" customHeight="1" hidden="1">
      <c r="B93" s="84" t="s">
        <v>88</v>
      </c>
      <c r="C93" s="4"/>
      <c r="D93" s="4" t="s">
        <v>52</v>
      </c>
      <c r="E93" s="4" t="s">
        <v>38</v>
      </c>
      <c r="F93" s="4" t="s">
        <v>124</v>
      </c>
      <c r="G93" s="4" t="s">
        <v>73</v>
      </c>
      <c r="H93" s="81"/>
      <c r="I93" s="81"/>
    </row>
    <row r="94" spans="2:9" ht="26.25">
      <c r="B94" s="75" t="s">
        <v>134</v>
      </c>
      <c r="C94" s="76"/>
      <c r="D94" s="76"/>
      <c r="E94" s="76"/>
      <c r="F94" s="76"/>
      <c r="G94" s="76"/>
      <c r="H94" s="77">
        <v>340.1</v>
      </c>
      <c r="I94" s="77">
        <v>521.7</v>
      </c>
    </row>
    <row r="95" spans="2:9" ht="15">
      <c r="B95" s="87" t="s">
        <v>93</v>
      </c>
      <c r="C95" s="88"/>
      <c r="D95" s="89"/>
      <c r="E95" s="89"/>
      <c r="F95" s="89"/>
      <c r="G95" s="89"/>
      <c r="H95" s="90">
        <f>H13+H48+H54+H64+H94</f>
        <v>13595.899999999998</v>
      </c>
      <c r="I95" s="90">
        <f>I13+I34+I36+I48+I54+I64+I94</f>
        <v>10433.400000000001</v>
      </c>
    </row>
  </sheetData>
  <sheetProtection/>
  <mergeCells count="4">
    <mergeCell ref="B7:I7"/>
    <mergeCell ref="B10:B11"/>
    <mergeCell ref="C10:G10"/>
    <mergeCell ref="H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4">
      <selection activeCell="B2" sqref="B2:C2"/>
    </sheetView>
  </sheetViews>
  <sheetFormatPr defaultColWidth="9.140625" defaultRowHeight="15"/>
  <cols>
    <col min="1" max="1" width="10.421875" style="0" customWidth="1"/>
    <col min="2" max="2" width="34.00390625" style="0" customWidth="1"/>
    <col min="3" max="3" width="12.140625" style="0" customWidth="1"/>
    <col min="4" max="4" width="29.28125" style="0" customWidth="1"/>
  </cols>
  <sheetData>
    <row r="2" spans="1:4" ht="15">
      <c r="A2" s="1"/>
      <c r="B2" s="164" t="s">
        <v>326</v>
      </c>
      <c r="C2" s="164"/>
      <c r="D2" s="1"/>
    </row>
    <row r="3" spans="1:4" ht="15">
      <c r="A3" s="1"/>
      <c r="B3" s="164" t="s">
        <v>247</v>
      </c>
      <c r="C3" s="164"/>
      <c r="D3" s="164"/>
    </row>
    <row r="4" spans="1:4" ht="15">
      <c r="A4" s="1"/>
      <c r="B4" s="3" t="s">
        <v>295</v>
      </c>
      <c r="C4" s="3"/>
      <c r="D4" s="1"/>
    </row>
    <row r="5" spans="1:4" ht="15">
      <c r="A5" s="1"/>
      <c r="B5" s="3" t="s">
        <v>296</v>
      </c>
      <c r="C5" s="3"/>
      <c r="D5" s="1"/>
    </row>
    <row r="6" spans="1:4" ht="15">
      <c r="A6" s="1"/>
      <c r="B6" s="1"/>
      <c r="C6" s="1"/>
      <c r="D6" s="1"/>
    </row>
    <row r="7" spans="1:4" ht="15">
      <c r="A7" s="182" t="s">
        <v>103</v>
      </c>
      <c r="B7" s="182"/>
      <c r="C7" s="182"/>
      <c r="D7" s="182"/>
    </row>
    <row r="8" spans="1:4" ht="15">
      <c r="A8" s="182" t="s">
        <v>176</v>
      </c>
      <c r="B8" s="182"/>
      <c r="C8" s="182"/>
      <c r="D8" s="182"/>
    </row>
    <row r="9" spans="1:4" ht="15">
      <c r="A9" s="182" t="s">
        <v>297</v>
      </c>
      <c r="B9" s="182"/>
      <c r="C9" s="182"/>
      <c r="D9" s="182"/>
    </row>
    <row r="10" spans="1:4" ht="15">
      <c r="A10" s="1"/>
      <c r="B10" s="1"/>
      <c r="C10" s="1"/>
      <c r="D10" s="1" t="s">
        <v>226</v>
      </c>
    </row>
    <row r="11" spans="1:4" ht="30">
      <c r="A11" s="8" t="s">
        <v>94</v>
      </c>
      <c r="B11" s="9" t="s">
        <v>95</v>
      </c>
      <c r="C11" s="8" t="s">
        <v>96</v>
      </c>
      <c r="D11" s="8" t="s">
        <v>97</v>
      </c>
    </row>
    <row r="12" spans="1:4" ht="15">
      <c r="A12" s="10" t="s">
        <v>114</v>
      </c>
      <c r="B12" s="10" t="s">
        <v>175</v>
      </c>
      <c r="C12" s="10">
        <v>1</v>
      </c>
      <c r="D12" s="10">
        <v>2</v>
      </c>
    </row>
    <row r="13" spans="1:4" ht="101.25" customHeight="1">
      <c r="A13" s="11" t="s">
        <v>98</v>
      </c>
      <c r="B13" s="12" t="s">
        <v>213</v>
      </c>
      <c r="C13" s="13">
        <v>20</v>
      </c>
      <c r="D13" s="2" t="s">
        <v>99</v>
      </c>
    </row>
    <row r="14" spans="1:4" ht="96.75" customHeight="1">
      <c r="A14" s="11" t="s">
        <v>100</v>
      </c>
      <c r="B14" s="12" t="s">
        <v>266</v>
      </c>
      <c r="C14" s="13">
        <v>20</v>
      </c>
      <c r="D14" s="2" t="s">
        <v>99</v>
      </c>
    </row>
    <row r="15" spans="1:4" ht="56.25" customHeight="1">
      <c r="A15" s="11" t="s">
        <v>101</v>
      </c>
      <c r="B15" s="12" t="s">
        <v>136</v>
      </c>
      <c r="C15" s="13"/>
      <c r="D15" s="2" t="s">
        <v>99</v>
      </c>
    </row>
    <row r="16" spans="1:4" ht="15">
      <c r="A16" s="183" t="s">
        <v>102</v>
      </c>
      <c r="B16" s="183"/>
      <c r="C16" s="15">
        <f>C13+C14</f>
        <v>40</v>
      </c>
      <c r="D16" s="14"/>
    </row>
  </sheetData>
  <sheetProtection/>
  <mergeCells count="6">
    <mergeCell ref="A9:D9"/>
    <mergeCell ref="A16:B16"/>
    <mergeCell ref="B2:C2"/>
    <mergeCell ref="B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7.421875" style="1" customWidth="1"/>
    <col min="2" max="2" width="38.28125" style="1" customWidth="1"/>
    <col min="3" max="4" width="11.421875" style="1" customWidth="1"/>
    <col min="5" max="5" width="14.421875" style="1" customWidth="1"/>
    <col min="6" max="16384" width="9.140625" style="1" customWidth="1"/>
  </cols>
  <sheetData>
    <row r="1" spans="2:4" ht="15">
      <c r="B1" s="164" t="s">
        <v>323</v>
      </c>
      <c r="C1" s="164"/>
      <c r="D1" s="42"/>
    </row>
    <row r="2" spans="2:5" ht="15">
      <c r="B2" s="164" t="s">
        <v>247</v>
      </c>
      <c r="C2" s="164"/>
      <c r="D2" s="164"/>
      <c r="E2" s="164"/>
    </row>
    <row r="3" spans="2:4" ht="15">
      <c r="B3" s="3" t="s">
        <v>295</v>
      </c>
      <c r="C3" s="3"/>
      <c r="D3" s="42"/>
    </row>
    <row r="4" spans="2:4" ht="15">
      <c r="B4" s="3" t="s">
        <v>296</v>
      </c>
      <c r="C4" s="3"/>
      <c r="D4" s="42"/>
    </row>
    <row r="6" spans="1:5" ht="15">
      <c r="A6" s="182" t="s">
        <v>103</v>
      </c>
      <c r="B6" s="182"/>
      <c r="C6" s="182"/>
      <c r="D6" s="182"/>
      <c r="E6" s="182"/>
    </row>
    <row r="7" spans="1:5" ht="15">
      <c r="A7" s="182" t="s">
        <v>176</v>
      </c>
      <c r="B7" s="182"/>
      <c r="C7" s="182"/>
      <c r="D7" s="182"/>
      <c r="E7" s="182"/>
    </row>
    <row r="8" spans="1:5" ht="15">
      <c r="A8" s="182" t="s">
        <v>298</v>
      </c>
      <c r="B8" s="182"/>
      <c r="C8" s="182"/>
      <c r="D8" s="182"/>
      <c r="E8" s="182"/>
    </row>
    <row r="9" ht="15">
      <c r="E9" s="1" t="s">
        <v>226</v>
      </c>
    </row>
    <row r="10" spans="1:5" ht="30">
      <c r="A10" s="8" t="s">
        <v>94</v>
      </c>
      <c r="B10" s="9" t="s">
        <v>95</v>
      </c>
      <c r="C10" s="9" t="s">
        <v>260</v>
      </c>
      <c r="D10" s="9" t="s">
        <v>299</v>
      </c>
      <c r="E10" s="8" t="s">
        <v>97</v>
      </c>
    </row>
    <row r="11" spans="1:5" ht="15">
      <c r="A11" s="10" t="s">
        <v>114</v>
      </c>
      <c r="B11" s="10" t="s">
        <v>175</v>
      </c>
      <c r="C11" s="10">
        <v>1</v>
      </c>
      <c r="D11" s="10">
        <v>2</v>
      </c>
      <c r="E11" s="10">
        <v>3</v>
      </c>
    </row>
    <row r="12" spans="1:5" ht="76.5" customHeight="1">
      <c r="A12" s="11" t="s">
        <v>98</v>
      </c>
      <c r="B12" s="12" t="s">
        <v>213</v>
      </c>
      <c r="C12" s="13">
        <v>20</v>
      </c>
      <c r="D12" s="13">
        <v>20</v>
      </c>
      <c r="E12" s="2" t="s">
        <v>99</v>
      </c>
    </row>
    <row r="13" spans="1:5" ht="75" customHeight="1">
      <c r="A13" s="11" t="s">
        <v>100</v>
      </c>
      <c r="B13" s="12" t="s">
        <v>266</v>
      </c>
      <c r="C13" s="13">
        <v>20</v>
      </c>
      <c r="D13" s="13">
        <v>20</v>
      </c>
      <c r="E13" s="2" t="s">
        <v>99</v>
      </c>
    </row>
    <row r="14" spans="1:5" ht="31.5" customHeight="1" hidden="1">
      <c r="A14" s="11" t="s">
        <v>101</v>
      </c>
      <c r="B14" s="12" t="s">
        <v>136</v>
      </c>
      <c r="C14" s="13"/>
      <c r="D14" s="13"/>
      <c r="E14" s="2" t="s">
        <v>99</v>
      </c>
    </row>
    <row r="15" spans="1:5" ht="15">
      <c r="A15" s="183" t="s">
        <v>102</v>
      </c>
      <c r="B15" s="183"/>
      <c r="C15" s="15">
        <f>C12+C13</f>
        <v>40</v>
      </c>
      <c r="D15" s="15">
        <v>40</v>
      </c>
      <c r="E15" s="14"/>
    </row>
  </sheetData>
  <sheetProtection/>
  <mergeCells count="6">
    <mergeCell ref="A15:B15"/>
    <mergeCell ref="B1:C1"/>
    <mergeCell ref="B2:E2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B1">
      <selection activeCell="F6" sqref="F6"/>
    </sheetView>
  </sheetViews>
  <sheetFormatPr defaultColWidth="9.140625" defaultRowHeight="15"/>
  <cols>
    <col min="1" max="1" width="11.140625" style="0" customWidth="1"/>
    <col min="2" max="2" width="28.7109375" style="0" customWidth="1"/>
    <col min="3" max="3" width="28.57421875" style="0" customWidth="1"/>
    <col min="4" max="4" width="18.421875" style="0" customWidth="1"/>
  </cols>
  <sheetData>
    <row r="1" spans="2:4" ht="15">
      <c r="B1" s="1"/>
      <c r="C1" s="3" t="s">
        <v>188</v>
      </c>
      <c r="D1" s="1"/>
    </row>
    <row r="2" spans="2:4" ht="15">
      <c r="B2" s="1"/>
      <c r="C2" s="3" t="s">
        <v>248</v>
      </c>
      <c r="D2" s="1"/>
    </row>
    <row r="3" spans="2:4" ht="15">
      <c r="B3" s="1"/>
      <c r="C3" s="3" t="s">
        <v>267</v>
      </c>
      <c r="D3" s="1"/>
    </row>
    <row r="4" spans="2:4" ht="15">
      <c r="B4" s="1"/>
      <c r="C4" s="3" t="s">
        <v>268</v>
      </c>
      <c r="D4" s="1"/>
    </row>
    <row r="5" spans="2:4" ht="15">
      <c r="B5" s="1"/>
      <c r="C5" s="1"/>
      <c r="D5" s="1"/>
    </row>
    <row r="6" spans="2:4" ht="15.75">
      <c r="B6" s="184" t="s">
        <v>269</v>
      </c>
      <c r="C6" s="184"/>
      <c r="D6" s="184"/>
    </row>
    <row r="7" spans="2:4" ht="15.75">
      <c r="B7" s="25"/>
      <c r="C7" s="26"/>
      <c r="D7" s="27" t="s">
        <v>227</v>
      </c>
    </row>
    <row r="8" spans="1:4" ht="31.5">
      <c r="A8" s="115" t="s">
        <v>137</v>
      </c>
      <c r="B8" s="114"/>
      <c r="C8" s="28" t="s">
        <v>138</v>
      </c>
      <c r="D8" s="29" t="s">
        <v>96</v>
      </c>
    </row>
    <row r="9" spans="1:4" ht="19.5" customHeight="1">
      <c r="A9" s="113">
        <v>802</v>
      </c>
      <c r="B9" s="37" t="s">
        <v>139</v>
      </c>
      <c r="C9" s="30"/>
      <c r="D9" s="31">
        <v>0</v>
      </c>
    </row>
    <row r="10" spans="1:4" ht="48.75" customHeight="1">
      <c r="A10" s="113">
        <v>802</v>
      </c>
      <c r="B10" s="37" t="s">
        <v>140</v>
      </c>
      <c r="C10" s="32"/>
      <c r="D10" s="31">
        <v>0</v>
      </c>
    </row>
    <row r="11" spans="1:4" ht="18.75" customHeight="1">
      <c r="A11" s="113"/>
      <c r="B11" s="39" t="s">
        <v>141</v>
      </c>
      <c r="C11" s="30"/>
      <c r="D11" s="31"/>
    </row>
    <row r="12" spans="1:4" ht="49.5" customHeight="1">
      <c r="A12" s="113">
        <v>802</v>
      </c>
      <c r="B12" s="37" t="s">
        <v>142</v>
      </c>
      <c r="C12" s="33"/>
      <c r="D12" s="31"/>
    </row>
    <row r="13" spans="1:4" ht="54.75" customHeight="1">
      <c r="A13" s="113">
        <v>802</v>
      </c>
      <c r="B13" s="37" t="s">
        <v>143</v>
      </c>
      <c r="C13" s="32" t="s">
        <v>197</v>
      </c>
      <c r="D13" s="31">
        <v>0</v>
      </c>
    </row>
    <row r="14" spans="1:4" ht="68.25" customHeight="1">
      <c r="A14" s="113">
        <v>802</v>
      </c>
      <c r="B14" s="38" t="s">
        <v>144</v>
      </c>
      <c r="C14" s="33" t="s">
        <v>189</v>
      </c>
      <c r="D14" s="31">
        <v>0</v>
      </c>
    </row>
    <row r="15" spans="1:4" ht="81.75" customHeight="1">
      <c r="A15" s="113">
        <v>802</v>
      </c>
      <c r="B15" s="39" t="s">
        <v>145</v>
      </c>
      <c r="C15" s="33" t="s">
        <v>190</v>
      </c>
      <c r="D15" s="31">
        <v>0</v>
      </c>
    </row>
    <row r="16" spans="1:4" ht="80.25" customHeight="1">
      <c r="A16" s="113">
        <v>802</v>
      </c>
      <c r="B16" s="39" t="s">
        <v>146</v>
      </c>
      <c r="C16" s="33" t="s">
        <v>191</v>
      </c>
      <c r="D16" s="31">
        <v>0</v>
      </c>
    </row>
    <row r="17" spans="1:4" ht="83.25" customHeight="1">
      <c r="A17" s="113"/>
      <c r="B17" s="39" t="s">
        <v>147</v>
      </c>
      <c r="C17" s="33" t="s">
        <v>196</v>
      </c>
      <c r="D17" s="31">
        <v>0</v>
      </c>
    </row>
    <row r="18" spans="1:4" ht="60.75" customHeight="1">
      <c r="A18" s="113">
        <v>802</v>
      </c>
      <c r="B18" s="37" t="s">
        <v>148</v>
      </c>
      <c r="C18" s="32" t="s">
        <v>198</v>
      </c>
      <c r="D18" s="31">
        <v>0</v>
      </c>
    </row>
    <row r="19" spans="1:4" ht="66.75" customHeight="1">
      <c r="A19" s="113">
        <v>802</v>
      </c>
      <c r="B19" s="39" t="s">
        <v>149</v>
      </c>
      <c r="C19" s="33" t="s">
        <v>195</v>
      </c>
      <c r="D19" s="31">
        <v>0</v>
      </c>
    </row>
    <row r="20" spans="1:4" ht="83.25" customHeight="1">
      <c r="A20" s="113"/>
      <c r="B20" s="39" t="s">
        <v>150</v>
      </c>
      <c r="C20" s="33" t="s">
        <v>194</v>
      </c>
      <c r="D20" s="31">
        <v>0</v>
      </c>
    </row>
    <row r="21" spans="1:4" ht="114" customHeight="1">
      <c r="A21" s="113"/>
      <c r="B21" s="39" t="s">
        <v>151</v>
      </c>
      <c r="C21" s="33" t="s">
        <v>193</v>
      </c>
      <c r="D21" s="31">
        <v>0</v>
      </c>
    </row>
    <row r="22" spans="1:4" ht="112.5" customHeight="1">
      <c r="A22" s="113"/>
      <c r="B22" s="39" t="s">
        <v>152</v>
      </c>
      <c r="C22" s="30" t="s">
        <v>192</v>
      </c>
      <c r="D22" s="31">
        <v>0</v>
      </c>
    </row>
    <row r="23" spans="1:4" ht="64.5" customHeight="1">
      <c r="A23" s="113"/>
      <c r="B23" s="37" t="s">
        <v>153</v>
      </c>
      <c r="C23" s="34" t="s">
        <v>201</v>
      </c>
      <c r="D23" s="31">
        <v>0</v>
      </c>
    </row>
    <row r="24" spans="1:4" ht="93.75" customHeight="1">
      <c r="A24" s="113">
        <v>802</v>
      </c>
      <c r="B24" s="37" t="s">
        <v>154</v>
      </c>
      <c r="C24" s="32"/>
      <c r="D24" s="31"/>
    </row>
    <row r="25" spans="1:4" ht="97.5" customHeight="1">
      <c r="A25" s="113">
        <v>802</v>
      </c>
      <c r="B25" s="39" t="s">
        <v>155</v>
      </c>
      <c r="C25" s="33"/>
      <c r="D25" s="31"/>
    </row>
    <row r="26" spans="1:4" ht="98.25" customHeight="1">
      <c r="A26" s="113">
        <v>802</v>
      </c>
      <c r="B26" s="39" t="s">
        <v>156</v>
      </c>
      <c r="C26" s="33"/>
      <c r="D26" s="31"/>
    </row>
    <row r="27" spans="1:4" ht="64.5" customHeight="1">
      <c r="A27" s="113">
        <v>802</v>
      </c>
      <c r="B27" s="40" t="s">
        <v>157</v>
      </c>
      <c r="C27" s="35"/>
      <c r="D27" s="31">
        <v>0</v>
      </c>
    </row>
    <row r="28" spans="1:4" ht="66.75" customHeight="1">
      <c r="A28" s="113">
        <v>802</v>
      </c>
      <c r="B28" s="41" t="s">
        <v>158</v>
      </c>
      <c r="C28" s="36" t="s">
        <v>199</v>
      </c>
      <c r="D28" s="31">
        <v>0</v>
      </c>
    </row>
    <row r="29" spans="1:4" ht="93" customHeight="1">
      <c r="A29" s="113">
        <v>802</v>
      </c>
      <c r="B29" s="39" t="s">
        <v>159</v>
      </c>
      <c r="C29" s="33"/>
      <c r="D29" s="31"/>
    </row>
    <row r="30" spans="1:4" ht="128.25" customHeight="1">
      <c r="A30" s="113">
        <v>802</v>
      </c>
      <c r="B30" s="41" t="s">
        <v>160</v>
      </c>
      <c r="C30" s="36" t="s">
        <v>200</v>
      </c>
      <c r="D30" s="31">
        <v>0</v>
      </c>
    </row>
  </sheetData>
  <sheetProtection/>
  <mergeCells count="1"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БУХ_Улаган</cp:lastModifiedBy>
  <cp:lastPrinted>2022-12-26T08:05:57Z</cp:lastPrinted>
  <dcterms:created xsi:type="dcterms:W3CDTF">2013-11-17T07:27:26Z</dcterms:created>
  <dcterms:modified xsi:type="dcterms:W3CDTF">2022-12-26T08:07:59Z</dcterms:modified>
  <cp:category/>
  <cp:version/>
  <cp:contentType/>
  <cp:contentStatus/>
</cp:coreProperties>
</file>